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2"/>
  </bookViews>
  <sheets>
    <sheet name="Таисия К + МО" sheetId="1" r:id="rId1"/>
    <sheet name="Василиса И + МО" sheetId="2" r:id="rId2"/>
    <sheet name="Расул В + ГПД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F160" i="3"/>
  <c r="E160" i="3"/>
  <c r="D160" i="3"/>
  <c r="C160" i="3"/>
  <c r="B160" i="3"/>
  <c r="F144" i="3"/>
  <c r="E144" i="3"/>
  <c r="D144" i="3"/>
  <c r="C144" i="3"/>
  <c r="B144" i="3"/>
  <c r="F128" i="3"/>
  <c r="E128" i="3"/>
  <c r="D128" i="3"/>
  <c r="C128" i="3"/>
  <c r="B128" i="3"/>
  <c r="F112" i="3"/>
  <c r="E112" i="3"/>
  <c r="D112" i="3"/>
  <c r="C112" i="3"/>
  <c r="B112" i="3"/>
  <c r="F97" i="3"/>
  <c r="E97" i="3"/>
  <c r="D97" i="3"/>
  <c r="C97" i="3"/>
  <c r="B97" i="3"/>
  <c r="F81" i="3"/>
  <c r="E81" i="3"/>
  <c r="D81" i="3"/>
  <c r="C81" i="3"/>
  <c r="B81" i="3"/>
  <c r="F65" i="3"/>
  <c r="E65" i="3"/>
  <c r="D65" i="3"/>
  <c r="C65" i="3"/>
  <c r="B65" i="3"/>
  <c r="F50" i="3"/>
  <c r="E50" i="3"/>
  <c r="D50" i="3"/>
  <c r="C50" i="3"/>
  <c r="B50" i="3"/>
  <c r="B34" i="3"/>
  <c r="E34" i="3"/>
  <c r="D34" i="3"/>
  <c r="C34" i="3"/>
  <c r="F18" i="3"/>
  <c r="E18" i="3"/>
  <c r="D18" i="3"/>
  <c r="C18" i="3"/>
  <c r="B18" i="3"/>
  <c r="F81" i="1" l="1"/>
  <c r="E81" i="1"/>
  <c r="F65" i="1"/>
  <c r="E65" i="1"/>
  <c r="D154" i="3"/>
  <c r="C154" i="3"/>
  <c r="B154" i="3"/>
  <c r="F151" i="3"/>
  <c r="F154" i="3" s="1"/>
  <c r="E151" i="3"/>
  <c r="E154" i="3" s="1"/>
  <c r="F138" i="3"/>
  <c r="E138" i="3"/>
  <c r="D138" i="3"/>
  <c r="C138" i="3"/>
  <c r="B138" i="3"/>
  <c r="F122" i="3"/>
  <c r="E122" i="3"/>
  <c r="D122" i="3"/>
  <c r="C122" i="3"/>
  <c r="B122" i="3"/>
  <c r="F106" i="3"/>
  <c r="E106" i="3"/>
  <c r="D106" i="3"/>
  <c r="C106" i="3"/>
  <c r="B106" i="3"/>
  <c r="F91" i="3"/>
  <c r="E91" i="3"/>
  <c r="D91" i="3"/>
  <c r="C91" i="3"/>
  <c r="B91" i="3"/>
  <c r="D75" i="3"/>
  <c r="C75" i="3"/>
  <c r="B75" i="3"/>
  <c r="F72" i="3"/>
  <c r="F75" i="3" s="1"/>
  <c r="E72" i="3"/>
  <c r="E75" i="3" s="1"/>
  <c r="F59" i="3"/>
  <c r="E59" i="3"/>
  <c r="D59" i="3"/>
  <c r="C59" i="3"/>
  <c r="B59" i="3"/>
  <c r="F44" i="3"/>
  <c r="E44" i="3"/>
  <c r="D44" i="3"/>
  <c r="C44" i="3"/>
  <c r="B44" i="3"/>
  <c r="B28" i="3"/>
  <c r="F26" i="3"/>
  <c r="E26" i="3"/>
  <c r="D26" i="3"/>
  <c r="D28" i="3" s="1"/>
  <c r="C26" i="3"/>
  <c r="C28" i="3" s="1"/>
  <c r="F25" i="3"/>
  <c r="F28" i="3" s="1"/>
  <c r="E25" i="3"/>
  <c r="E28" i="3" s="1"/>
  <c r="B12" i="3"/>
  <c r="F9" i="3"/>
  <c r="F12" i="3" s="1"/>
  <c r="E9" i="3"/>
  <c r="E12" i="3" s="1"/>
  <c r="D9" i="3"/>
  <c r="D12" i="3" s="1"/>
  <c r="C9" i="3"/>
  <c r="C12" i="3" s="1"/>
  <c r="F160" i="2" l="1"/>
  <c r="E160" i="2"/>
  <c r="D160" i="2"/>
  <c r="C160" i="2"/>
  <c r="B160" i="2"/>
  <c r="D154" i="2"/>
  <c r="C154" i="2"/>
  <c r="B154" i="2"/>
  <c r="F152" i="2"/>
  <c r="F154" i="2" s="1"/>
  <c r="E152" i="2"/>
  <c r="E154" i="2" s="1"/>
  <c r="E144" i="2"/>
  <c r="C144" i="2"/>
  <c r="B144" i="2"/>
  <c r="F144" i="2"/>
  <c r="D144" i="2"/>
  <c r="F138" i="2"/>
  <c r="E138" i="2"/>
  <c r="D138" i="2"/>
  <c r="C138" i="2"/>
  <c r="B138" i="2"/>
  <c r="F128" i="2"/>
  <c r="E128" i="2"/>
  <c r="D128" i="2"/>
  <c r="C128" i="2"/>
  <c r="B128" i="2"/>
  <c r="B122" i="2"/>
  <c r="F122" i="2"/>
  <c r="E122" i="2"/>
  <c r="D122" i="2"/>
  <c r="C122" i="2"/>
  <c r="D112" i="2"/>
  <c r="C112" i="2"/>
  <c r="B112" i="2"/>
  <c r="F112" i="2"/>
  <c r="E112" i="2"/>
  <c r="F106" i="2"/>
  <c r="E106" i="2"/>
  <c r="D106" i="2"/>
  <c r="C106" i="2"/>
  <c r="B106" i="2"/>
  <c r="F97" i="2"/>
  <c r="E97" i="2"/>
  <c r="D97" i="2"/>
  <c r="C97" i="2"/>
  <c r="B97" i="2"/>
  <c r="F91" i="2"/>
  <c r="E91" i="2"/>
  <c r="D91" i="2"/>
  <c r="C91" i="2"/>
  <c r="B91" i="2"/>
  <c r="F81" i="2"/>
  <c r="E81" i="2"/>
  <c r="D81" i="2"/>
  <c r="C81" i="2"/>
  <c r="B81" i="2"/>
  <c r="D75" i="2"/>
  <c r="C75" i="2"/>
  <c r="B75" i="2"/>
  <c r="F73" i="2"/>
  <c r="F75" i="2" s="1"/>
  <c r="E73" i="2"/>
  <c r="E75" i="2" s="1"/>
  <c r="F65" i="2"/>
  <c r="E65" i="2"/>
  <c r="D65" i="2"/>
  <c r="C65" i="2"/>
  <c r="B65" i="2"/>
  <c r="D59" i="2"/>
  <c r="B59" i="2"/>
  <c r="F59" i="2"/>
  <c r="E59" i="2"/>
  <c r="C59" i="2"/>
  <c r="F50" i="2"/>
  <c r="E50" i="2"/>
  <c r="D50" i="2"/>
  <c r="C50" i="2"/>
  <c r="B50" i="2"/>
  <c r="F44" i="2"/>
  <c r="E44" i="2"/>
  <c r="D44" i="2"/>
  <c r="C44" i="2"/>
  <c r="B44" i="2"/>
  <c r="F34" i="2"/>
  <c r="E34" i="2"/>
  <c r="D34" i="2"/>
  <c r="C34" i="2"/>
  <c r="B34" i="2"/>
  <c r="B28" i="2"/>
  <c r="F26" i="2"/>
  <c r="E26" i="2"/>
  <c r="F25" i="2"/>
  <c r="E25" i="2"/>
  <c r="D25" i="2"/>
  <c r="D28" i="2" s="1"/>
  <c r="C25" i="2"/>
  <c r="C28" i="2" s="1"/>
  <c r="F18" i="2"/>
  <c r="E18" i="2"/>
  <c r="D18" i="2"/>
  <c r="C18" i="2"/>
  <c r="B18" i="2"/>
  <c r="B12" i="2"/>
  <c r="F9" i="2"/>
  <c r="F12" i="2" s="1"/>
  <c r="E9" i="2"/>
  <c r="E12" i="2" s="1"/>
  <c r="D9" i="2"/>
  <c r="D12" i="2" s="1"/>
  <c r="C9" i="2"/>
  <c r="C12" i="2" s="1"/>
  <c r="F137" i="1"/>
  <c r="E137" i="1"/>
  <c r="F23" i="1"/>
  <c r="E23" i="1"/>
  <c r="E28" i="2" l="1"/>
  <c r="F28" i="2"/>
  <c r="F144" i="1"/>
  <c r="E144" i="1"/>
  <c r="D144" i="1"/>
  <c r="C144" i="1"/>
  <c r="B144" i="1"/>
  <c r="F139" i="1"/>
  <c r="E139" i="1"/>
  <c r="D139" i="1"/>
  <c r="C139" i="1"/>
  <c r="B139" i="1"/>
  <c r="F130" i="1"/>
  <c r="E130" i="1"/>
  <c r="D130" i="1"/>
  <c r="C130" i="1"/>
  <c r="B130" i="1"/>
  <c r="F125" i="1"/>
  <c r="E125" i="1"/>
  <c r="D125" i="1"/>
  <c r="C125" i="1"/>
  <c r="B125" i="1"/>
  <c r="F116" i="1"/>
  <c r="E116" i="1"/>
  <c r="D116" i="1"/>
  <c r="C116" i="1"/>
  <c r="B116" i="1"/>
  <c r="F111" i="1"/>
  <c r="E111" i="1"/>
  <c r="D111" i="1"/>
  <c r="C111" i="1"/>
  <c r="B111" i="1"/>
  <c r="F102" i="1"/>
  <c r="E102" i="1"/>
  <c r="D102" i="1"/>
  <c r="C102" i="1"/>
  <c r="B102" i="1"/>
  <c r="F97" i="1"/>
  <c r="E97" i="1"/>
  <c r="D97" i="1"/>
  <c r="C97" i="1"/>
  <c r="B97" i="1"/>
  <c r="F88" i="1"/>
  <c r="E88" i="1"/>
  <c r="D88" i="1"/>
  <c r="C88" i="1"/>
  <c r="B88" i="1"/>
  <c r="F83" i="1"/>
  <c r="E83" i="1"/>
  <c r="D83" i="1"/>
  <c r="C83" i="1"/>
  <c r="B83" i="1"/>
  <c r="F72" i="1"/>
  <c r="E72" i="1"/>
  <c r="D72" i="1"/>
  <c r="C72" i="1"/>
  <c r="B72" i="1"/>
  <c r="F67" i="1"/>
  <c r="E67" i="1"/>
  <c r="D67" i="1"/>
  <c r="C67" i="1"/>
  <c r="B67" i="1"/>
  <c r="F58" i="1"/>
  <c r="E58" i="1"/>
  <c r="D58" i="1"/>
  <c r="C58" i="1"/>
  <c r="B58" i="1"/>
  <c r="D53" i="1"/>
  <c r="C53" i="1"/>
  <c r="B53" i="1"/>
  <c r="F53" i="1"/>
  <c r="E53" i="1"/>
  <c r="F44" i="1"/>
  <c r="E44" i="1"/>
  <c r="D44" i="1"/>
  <c r="C44" i="1"/>
  <c r="B44" i="1"/>
  <c r="F39" i="1"/>
  <c r="E39" i="1"/>
  <c r="D39" i="1"/>
  <c r="C39" i="1"/>
  <c r="B39" i="1"/>
  <c r="F30" i="1"/>
  <c r="E30" i="1"/>
  <c r="D30" i="1"/>
  <c r="C30" i="1"/>
  <c r="B30" i="1"/>
  <c r="E25" i="1"/>
  <c r="D25" i="1"/>
  <c r="C25" i="1"/>
  <c r="B25" i="1"/>
  <c r="F25" i="1"/>
  <c r="F16" i="1"/>
  <c r="E16" i="1"/>
  <c r="D16" i="1"/>
  <c r="C16" i="1"/>
  <c r="B16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<sst xmlns="http://schemas.openxmlformats.org/spreadsheetml/2006/main" count="1137" uniqueCount="235">
  <si>
    <t>1 неделя</t>
  </si>
  <si>
    <t>ПОНЕДЕЛЬНИК</t>
  </si>
  <si>
    <t>НАИМЕНОВАНИЕ</t>
  </si>
  <si>
    <t>7-11 лет</t>
  </si>
  <si>
    <t>№ ТК</t>
  </si>
  <si>
    <t>№ ПО СБОРНИКУ РЕЦЕПТУР</t>
  </si>
  <si>
    <t>ВЫХОД, гр</t>
  </si>
  <si>
    <t>Белки, гр</t>
  </si>
  <si>
    <t>Жиры, гр</t>
  </si>
  <si>
    <t>Углеводы,гр</t>
  </si>
  <si>
    <t>ККАЛ</t>
  </si>
  <si>
    <t>ЗАВТРАК</t>
  </si>
  <si>
    <t>338/2</t>
  </si>
  <si>
    <t>Москва 2011 № 338</t>
  </si>
  <si>
    <t xml:space="preserve">Чай с сахаром </t>
  </si>
  <si>
    <t>685/1</t>
  </si>
  <si>
    <t>Москва 2004 № 685</t>
  </si>
  <si>
    <t>ИТОГО</t>
  </si>
  <si>
    <t>ВТОРОЙ ЗАВТРАК</t>
  </si>
  <si>
    <t>Котлета "Киевская" (без глютена)</t>
  </si>
  <si>
    <t>Москва 2003 № 169</t>
  </si>
  <si>
    <t>Картофельное пюре (на отваре с маслом подсолнечным)</t>
  </si>
  <si>
    <t>312/2</t>
  </si>
  <si>
    <t>Москва 2011 № 312</t>
  </si>
  <si>
    <t>ВТОРНИК</t>
  </si>
  <si>
    <t xml:space="preserve"> </t>
  </si>
  <si>
    <t>Шницель "Нежный" (без глютена)</t>
  </si>
  <si>
    <t>352/1</t>
  </si>
  <si>
    <t>ТТК № 352</t>
  </si>
  <si>
    <t>Мясо с овощами "Болоньез" (без томатной пасты)</t>
  </si>
  <si>
    <t>35/3</t>
  </si>
  <si>
    <t>ТТК № 35</t>
  </si>
  <si>
    <t>Каша пшенная рассыпчатая ( с маслом подсолнечным)</t>
  </si>
  <si>
    <t>302/2</t>
  </si>
  <si>
    <t>Москва 2011 № 302</t>
  </si>
  <si>
    <t>СРЕДА</t>
  </si>
  <si>
    <t>ЧЕТВЕРГ</t>
  </si>
  <si>
    <t>Рис рассыпчатый отварной( из пропаренной крупы) с маслом подсолнечным</t>
  </si>
  <si>
    <t>110/3</t>
  </si>
  <si>
    <t>ТТК 110/1</t>
  </si>
  <si>
    <t>Биточки из мяса птицы (без глютена)</t>
  </si>
  <si>
    <t>Москва 2011 № 294</t>
  </si>
  <si>
    <t>Капуста тушеная (без муки и томатной пасты)</t>
  </si>
  <si>
    <t>109/4</t>
  </si>
  <si>
    <t>ТТК № 109</t>
  </si>
  <si>
    <t>ПЯТНИЦА</t>
  </si>
  <si>
    <t>Картофель запеченный (из отварного)</t>
  </si>
  <si>
    <t>Москва 2011 № 313</t>
  </si>
  <si>
    <t>Котлета из свинины (без глютена)</t>
  </si>
  <si>
    <t>268/3</t>
  </si>
  <si>
    <t>Москва 2011 № 268</t>
  </si>
  <si>
    <t>389/1</t>
  </si>
  <si>
    <t>Москва 2011 № 389</t>
  </si>
  <si>
    <t>2 неделя</t>
  </si>
  <si>
    <t>100/6</t>
  </si>
  <si>
    <t>ТТК № 100</t>
  </si>
  <si>
    <t>21/6</t>
  </si>
  <si>
    <t>ТТК № 21</t>
  </si>
  <si>
    <t>Каша вязкая"Дружба" (на воде с маслом подсолнечным)</t>
  </si>
  <si>
    <t>265/3</t>
  </si>
  <si>
    <t>ТТК № 265</t>
  </si>
  <si>
    <t>Яйцо вареное</t>
  </si>
  <si>
    <t>Москва 2011 № 209</t>
  </si>
  <si>
    <t>209/1</t>
  </si>
  <si>
    <t>Медальоны из рыбы (без глютена)</t>
  </si>
  <si>
    <t>42/6</t>
  </si>
  <si>
    <t>ТТК № 42</t>
  </si>
  <si>
    <t>Ёжики мясные (свинина+курица) без глютена</t>
  </si>
  <si>
    <t>157/6</t>
  </si>
  <si>
    <t>Москва 2003 № 157</t>
  </si>
  <si>
    <t>ТТК № 71</t>
  </si>
  <si>
    <t>Овощи свежие порциями (огурец свежий в нарезку)</t>
  </si>
  <si>
    <t>71/5</t>
  </si>
  <si>
    <t>294/8</t>
  </si>
  <si>
    <t>Фрикадельки из свинины (без глютена)</t>
  </si>
  <si>
    <t>280/1</t>
  </si>
  <si>
    <t>Москва 2011 № 280</t>
  </si>
  <si>
    <t>169/5</t>
  </si>
  <si>
    <t>Рагу из овощей (без соуса красного основного)</t>
  </si>
  <si>
    <t>Москва 2004 № 541/3</t>
  </si>
  <si>
    <t>541/2</t>
  </si>
  <si>
    <t>ТТК № 244</t>
  </si>
  <si>
    <t>244/8</t>
  </si>
  <si>
    <t>313/3</t>
  </si>
  <si>
    <t>Колбаски "Сочные" (без глютена)</t>
  </si>
  <si>
    <t>390/1</t>
  </si>
  <si>
    <t>ТТК № 390</t>
  </si>
  <si>
    <t>Москва 2011 № 310</t>
  </si>
  <si>
    <t>310/2</t>
  </si>
  <si>
    <t>Котлета "Особая" (свинина+курица) без глютена</t>
  </si>
  <si>
    <t>Батон нарезной</t>
  </si>
  <si>
    <t>266/2</t>
  </si>
  <si>
    <t>ТТК №266</t>
  </si>
  <si>
    <t>Москва 2011 № 14</t>
  </si>
  <si>
    <t>Хлеб " Дарницкий" порциями</t>
  </si>
  <si>
    <t>11</t>
  </si>
  <si>
    <t>ТТК № 10</t>
  </si>
  <si>
    <t>Хлеб "Городской" порциями</t>
  </si>
  <si>
    <t>ТТК № 11</t>
  </si>
  <si>
    <t xml:space="preserve">Фрукты свежие порциями </t>
  </si>
  <si>
    <t>Чай с сахаром и лимоном</t>
  </si>
  <si>
    <t>686/1</t>
  </si>
  <si>
    <t>Москва 2004 № 686</t>
  </si>
  <si>
    <t>Мясо с овощами "Болоньез"</t>
  </si>
  <si>
    <t>35/2</t>
  </si>
  <si>
    <t>Макаронные изделия отварные (спагетти)</t>
  </si>
  <si>
    <t>114/1</t>
  </si>
  <si>
    <t>ТТК № 114</t>
  </si>
  <si>
    <t>Овощи свежие порциями (помидор свежий в нарезку)</t>
  </si>
  <si>
    <t>71/4</t>
  </si>
  <si>
    <t xml:space="preserve">Хлеб "Городской" порциями </t>
  </si>
  <si>
    <t>Рис рассыпчатый отварной( из пропаренной крупы)</t>
  </si>
  <si>
    <t>110/2</t>
  </si>
  <si>
    <t>Котлета "Киевская"</t>
  </si>
  <si>
    <t>169/4</t>
  </si>
  <si>
    <t>Каша гречневая рассыпчатая</t>
  </si>
  <si>
    <t>99/1</t>
  </si>
  <si>
    <t>ТТК № 99</t>
  </si>
  <si>
    <t>ТТК №102</t>
  </si>
  <si>
    <t>11/2</t>
  </si>
  <si>
    <t>Фрикадельки из свинины</t>
  </si>
  <si>
    <t>280/2</t>
  </si>
  <si>
    <t>Крендель сахарный</t>
  </si>
  <si>
    <t>415/2</t>
  </si>
  <si>
    <t>Москва 2011 № 415</t>
  </si>
  <si>
    <t>Каша вязкая"Дружба" (на воде с маслом сливочным)</t>
  </si>
  <si>
    <t>265/2</t>
  </si>
  <si>
    <t>Масло сливочное (порциями)</t>
  </si>
  <si>
    <t>14/2</t>
  </si>
  <si>
    <t>Картофельное пюре (на отваре с маслом сливочным)</t>
  </si>
  <si>
    <t>312/3</t>
  </si>
  <si>
    <t xml:space="preserve">Котлета из свинины </t>
  </si>
  <si>
    <t>268/1</t>
  </si>
  <si>
    <t xml:space="preserve">Капуста тушеная </t>
  </si>
  <si>
    <t>109/1</t>
  </si>
  <si>
    <t xml:space="preserve">Ёжики мясные (говядина+свинина) </t>
  </si>
  <si>
    <t>157/7</t>
  </si>
  <si>
    <t>Рис рассыпчатый отварной (из пропаренной крупы)</t>
  </si>
  <si>
    <t>Голубцы ленивые (свинина+курица) без соуса</t>
  </si>
  <si>
    <t>Каша вязкая пшеничная (на воде с маслом сливочным)</t>
  </si>
  <si>
    <t>102/5</t>
  </si>
  <si>
    <t>Голубцы ленивые (говядина+свинина)</t>
  </si>
  <si>
    <t>244/7</t>
  </si>
  <si>
    <t>Каша  вязкая рисовая (на воде с маслом сливочным)</t>
  </si>
  <si>
    <t>Масло сливочное порциями</t>
  </si>
  <si>
    <t>100/5</t>
  </si>
  <si>
    <t>Сложный гарнир (картофель отварной/капуста тушеная)</t>
  </si>
  <si>
    <t>320/4</t>
  </si>
  <si>
    <t>Москва 2011 № 310; ТТК № 109</t>
  </si>
  <si>
    <t>Колбаски "Сочные" (свинина)</t>
  </si>
  <si>
    <t>390/3</t>
  </si>
  <si>
    <t>Соус красный основной</t>
  </si>
  <si>
    <t>528/2</t>
  </si>
  <si>
    <t>Москва 1994 № 528</t>
  </si>
  <si>
    <t>Биточки "Особые" (говядина+свинина)</t>
  </si>
  <si>
    <t>21/5</t>
  </si>
  <si>
    <t xml:space="preserve">Сок фруктовый в упаковке 0,2 </t>
  </si>
  <si>
    <t>Каша гречневая рассыпчатая (с маслом подсолнечным)</t>
  </si>
  <si>
    <t>99/2</t>
  </si>
  <si>
    <t xml:space="preserve">Ёжики мясные </t>
  </si>
  <si>
    <t>157/9</t>
  </si>
  <si>
    <t>Макаронные изделия отварные (спагетти) с маслом подсолнчным</t>
  </si>
  <si>
    <t>114/2</t>
  </si>
  <si>
    <t>Каша вязкая пшеничная (на воде с маслом подсолнечным)</t>
  </si>
  <si>
    <t>102/7</t>
  </si>
  <si>
    <t>ТТК № 102</t>
  </si>
  <si>
    <t>Каша  вязкая рисовая (на воде с маслом подсолнечным)</t>
  </si>
  <si>
    <t>Колбаски "Сочные"</t>
  </si>
  <si>
    <t>390</t>
  </si>
  <si>
    <t>Шницель "Нежный"</t>
  </si>
  <si>
    <t>352</t>
  </si>
  <si>
    <t>Картофель отварной ( с маслом подсолнечным)</t>
  </si>
  <si>
    <t>Говядина, Безлактоза</t>
  </si>
  <si>
    <t xml:space="preserve">Котлета "Особая" (свинина+курица) </t>
  </si>
  <si>
    <t>21/3</t>
  </si>
  <si>
    <t>яйцо (в цельном виде+омлет), кофе, какао, шоколад, цитрусовые, сладости, молочные и кисломолочные, все изделия из пшеничной и ржаной муки, макароны, манка, томаты</t>
  </si>
  <si>
    <t>Молочные продукты (искл масло сл), яйца, рыба, мак, цитрусовые</t>
  </si>
  <si>
    <t>Сок фруктовый в упаковке 0,2 (кроме цитрусового)</t>
  </si>
  <si>
    <t>Фрукты свежие порциями (кроме цитрусовых)</t>
  </si>
  <si>
    <t>Сок фруктовый в пачке(0,2) (кроме цитрусового)</t>
  </si>
  <si>
    <t>Бедро куриное отварное</t>
  </si>
  <si>
    <t>Сложный гарнир (картофель отварной/капуста тушеная(без муки и томатной пасты))</t>
  </si>
  <si>
    <t>320/7</t>
  </si>
  <si>
    <t>ТТК № 115</t>
  </si>
  <si>
    <t>115/1</t>
  </si>
  <si>
    <t>1 модуль</t>
  </si>
  <si>
    <t>Рассольник "Домашний" (без сметаны)</t>
  </si>
  <si>
    <t>101/2</t>
  </si>
  <si>
    <t>Пермь 2018 № 101</t>
  </si>
  <si>
    <t>Суп картофельный с горохом</t>
  </si>
  <si>
    <t>102/4</t>
  </si>
  <si>
    <t>Москва 2011 №102</t>
  </si>
  <si>
    <t>Борщ из свежей капусты с картофелем  (без сметаны)</t>
  </si>
  <si>
    <t>107/3</t>
  </si>
  <si>
    <t>ТТК № 107</t>
  </si>
  <si>
    <t>Суп из овощей (без сметаны)</t>
  </si>
  <si>
    <t>99/4</t>
  </si>
  <si>
    <t>Москва 2011 № 99</t>
  </si>
  <si>
    <t>Суп картофельный с макаронными изделиями</t>
  </si>
  <si>
    <t>105/2</t>
  </si>
  <si>
    <t>ТТК № 105</t>
  </si>
  <si>
    <t>Щи из свежей капусты с картофелем (без сметаны)</t>
  </si>
  <si>
    <t>106/3</t>
  </si>
  <si>
    <t>ТТК № 106</t>
  </si>
  <si>
    <t>Сыктывкар 1990 № 15</t>
  </si>
  <si>
    <t>Компот из компотной смеси</t>
  </si>
  <si>
    <t>113/1</t>
  </si>
  <si>
    <t>ТТК № 113</t>
  </si>
  <si>
    <t>Компот из кураги</t>
  </si>
  <si>
    <t>93/1</t>
  </si>
  <si>
    <t>ТТК № 93</t>
  </si>
  <si>
    <t>Компот из черной смородины</t>
  </si>
  <si>
    <t>89/2</t>
  </si>
  <si>
    <t>ТТК № 89</t>
  </si>
  <si>
    <t>254/1</t>
  </si>
  <si>
    <t>ТТК № 254</t>
  </si>
  <si>
    <t xml:space="preserve">Компот из яблок и вишни </t>
  </si>
  <si>
    <t>Пермь 2018 № 492</t>
  </si>
  <si>
    <t xml:space="preserve">Сок фруктовый </t>
  </si>
  <si>
    <t xml:space="preserve">Компот из свежих яблок </t>
  </si>
  <si>
    <t>90/1</t>
  </si>
  <si>
    <t>ТТК № 90</t>
  </si>
  <si>
    <t>Пирожок печеный с вишней</t>
  </si>
  <si>
    <t>406/30</t>
  </si>
  <si>
    <t>Москва 2011 № 406</t>
  </si>
  <si>
    <t>Москва 2011 № 421</t>
  </si>
  <si>
    <t>Булочка "Ромашка" ( с повидлом)</t>
  </si>
  <si>
    <t>Булочка с повидлом обсыпная (без масла сливочного)</t>
  </si>
  <si>
    <t>426/2</t>
  </si>
  <si>
    <t>Булочка "Ромашка" (с повидлом)</t>
  </si>
  <si>
    <t>Шаньга с картофелем (без молочных продуктов)</t>
  </si>
  <si>
    <t>15/5</t>
  </si>
  <si>
    <t>420/4</t>
  </si>
  <si>
    <t>Москва 2011 № 420</t>
  </si>
  <si>
    <t>Котлета (Киевская), запеченная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</si>
</sst>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10"/>
      <name val="Calibri"/>
      <family val="2"/>
    </font>
    <font>
      <b/>
      <sz val="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7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9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16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/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9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zoomScale="130" zoomScaleNormal="130" workbookViewId="0">
      <pane ySplit="1" topLeftCell="A68" activePane="bottomLeft" state="frozen"/>
      <selection pane="bottomLeft" activeCell="J16" sqref="J16"/>
    </sheetView>
  </sheetViews>
  <sheetFormatPr defaultRowHeight="11.25" x14ac:dyDescent="0.2"/>
  <cols>
    <col min="1" max="1" width="32.7109375" style="1" customWidth="1"/>
    <col min="2" max="2" width="7.7109375" style="1" customWidth="1"/>
    <col min="3" max="3" width="8" style="1" customWidth="1"/>
    <col min="4" max="4" width="8.140625" style="1" customWidth="1"/>
    <col min="5" max="5" width="9.5703125" style="1" customWidth="1"/>
    <col min="6" max="6" width="7.85546875" style="1" customWidth="1"/>
    <col min="7" max="7" width="8.42578125" style="1" customWidth="1"/>
    <col min="8" max="8" width="17.28515625" style="1" customWidth="1"/>
    <col min="9" max="255" width="9.140625" style="1"/>
    <col min="256" max="256" width="32.7109375" style="1" customWidth="1"/>
    <col min="257" max="257" width="7.7109375" style="1" customWidth="1"/>
    <col min="258" max="258" width="8" style="1" customWidth="1"/>
    <col min="259" max="259" width="8.140625" style="1" customWidth="1"/>
    <col min="260" max="260" width="9.5703125" style="1" customWidth="1"/>
    <col min="261" max="261" width="7.85546875" style="1" customWidth="1"/>
    <col min="262" max="262" width="8.42578125" style="1" customWidth="1"/>
    <col min="263" max="263" width="17.28515625" style="1" customWidth="1"/>
    <col min="264" max="511" width="9.140625" style="1"/>
    <col min="512" max="512" width="32.7109375" style="1" customWidth="1"/>
    <col min="513" max="513" width="7.7109375" style="1" customWidth="1"/>
    <col min="514" max="514" width="8" style="1" customWidth="1"/>
    <col min="515" max="515" width="8.140625" style="1" customWidth="1"/>
    <col min="516" max="516" width="9.5703125" style="1" customWidth="1"/>
    <col min="517" max="517" width="7.85546875" style="1" customWidth="1"/>
    <col min="518" max="518" width="8.42578125" style="1" customWidth="1"/>
    <col min="519" max="519" width="17.28515625" style="1" customWidth="1"/>
    <col min="520" max="767" width="9.140625" style="1"/>
    <col min="768" max="768" width="32.7109375" style="1" customWidth="1"/>
    <col min="769" max="769" width="7.7109375" style="1" customWidth="1"/>
    <col min="770" max="770" width="8" style="1" customWidth="1"/>
    <col min="771" max="771" width="8.140625" style="1" customWidth="1"/>
    <col min="772" max="772" width="9.5703125" style="1" customWidth="1"/>
    <col min="773" max="773" width="7.85546875" style="1" customWidth="1"/>
    <col min="774" max="774" width="8.42578125" style="1" customWidth="1"/>
    <col min="775" max="775" width="17.28515625" style="1" customWidth="1"/>
    <col min="776" max="1023" width="9.140625" style="1"/>
    <col min="1024" max="1024" width="32.7109375" style="1" customWidth="1"/>
    <col min="1025" max="1025" width="7.7109375" style="1" customWidth="1"/>
    <col min="1026" max="1026" width="8" style="1" customWidth="1"/>
    <col min="1027" max="1027" width="8.140625" style="1" customWidth="1"/>
    <col min="1028" max="1028" width="9.5703125" style="1" customWidth="1"/>
    <col min="1029" max="1029" width="7.85546875" style="1" customWidth="1"/>
    <col min="1030" max="1030" width="8.42578125" style="1" customWidth="1"/>
    <col min="1031" max="1031" width="17.28515625" style="1" customWidth="1"/>
    <col min="1032" max="1279" width="9.140625" style="1"/>
    <col min="1280" max="1280" width="32.7109375" style="1" customWidth="1"/>
    <col min="1281" max="1281" width="7.7109375" style="1" customWidth="1"/>
    <col min="1282" max="1282" width="8" style="1" customWidth="1"/>
    <col min="1283" max="1283" width="8.140625" style="1" customWidth="1"/>
    <col min="1284" max="1284" width="9.5703125" style="1" customWidth="1"/>
    <col min="1285" max="1285" width="7.85546875" style="1" customWidth="1"/>
    <col min="1286" max="1286" width="8.42578125" style="1" customWidth="1"/>
    <col min="1287" max="1287" width="17.28515625" style="1" customWidth="1"/>
    <col min="1288" max="1535" width="9.140625" style="1"/>
    <col min="1536" max="1536" width="32.7109375" style="1" customWidth="1"/>
    <col min="1537" max="1537" width="7.7109375" style="1" customWidth="1"/>
    <col min="1538" max="1538" width="8" style="1" customWidth="1"/>
    <col min="1539" max="1539" width="8.140625" style="1" customWidth="1"/>
    <col min="1540" max="1540" width="9.5703125" style="1" customWidth="1"/>
    <col min="1541" max="1541" width="7.85546875" style="1" customWidth="1"/>
    <col min="1542" max="1542" width="8.42578125" style="1" customWidth="1"/>
    <col min="1543" max="1543" width="17.28515625" style="1" customWidth="1"/>
    <col min="1544" max="1791" width="9.140625" style="1"/>
    <col min="1792" max="1792" width="32.7109375" style="1" customWidth="1"/>
    <col min="1793" max="1793" width="7.7109375" style="1" customWidth="1"/>
    <col min="1794" max="1794" width="8" style="1" customWidth="1"/>
    <col min="1795" max="1795" width="8.140625" style="1" customWidth="1"/>
    <col min="1796" max="1796" width="9.5703125" style="1" customWidth="1"/>
    <col min="1797" max="1797" width="7.85546875" style="1" customWidth="1"/>
    <col min="1798" max="1798" width="8.42578125" style="1" customWidth="1"/>
    <col min="1799" max="1799" width="17.28515625" style="1" customWidth="1"/>
    <col min="1800" max="2047" width="9.140625" style="1"/>
    <col min="2048" max="2048" width="32.7109375" style="1" customWidth="1"/>
    <col min="2049" max="2049" width="7.7109375" style="1" customWidth="1"/>
    <col min="2050" max="2050" width="8" style="1" customWidth="1"/>
    <col min="2051" max="2051" width="8.140625" style="1" customWidth="1"/>
    <col min="2052" max="2052" width="9.5703125" style="1" customWidth="1"/>
    <col min="2053" max="2053" width="7.85546875" style="1" customWidth="1"/>
    <col min="2054" max="2054" width="8.42578125" style="1" customWidth="1"/>
    <col min="2055" max="2055" width="17.28515625" style="1" customWidth="1"/>
    <col min="2056" max="2303" width="9.140625" style="1"/>
    <col min="2304" max="2304" width="32.7109375" style="1" customWidth="1"/>
    <col min="2305" max="2305" width="7.7109375" style="1" customWidth="1"/>
    <col min="2306" max="2306" width="8" style="1" customWidth="1"/>
    <col min="2307" max="2307" width="8.140625" style="1" customWidth="1"/>
    <col min="2308" max="2308" width="9.5703125" style="1" customWidth="1"/>
    <col min="2309" max="2309" width="7.85546875" style="1" customWidth="1"/>
    <col min="2310" max="2310" width="8.42578125" style="1" customWidth="1"/>
    <col min="2311" max="2311" width="17.28515625" style="1" customWidth="1"/>
    <col min="2312" max="2559" width="9.140625" style="1"/>
    <col min="2560" max="2560" width="32.7109375" style="1" customWidth="1"/>
    <col min="2561" max="2561" width="7.7109375" style="1" customWidth="1"/>
    <col min="2562" max="2562" width="8" style="1" customWidth="1"/>
    <col min="2563" max="2563" width="8.140625" style="1" customWidth="1"/>
    <col min="2564" max="2564" width="9.5703125" style="1" customWidth="1"/>
    <col min="2565" max="2565" width="7.85546875" style="1" customWidth="1"/>
    <col min="2566" max="2566" width="8.42578125" style="1" customWidth="1"/>
    <col min="2567" max="2567" width="17.28515625" style="1" customWidth="1"/>
    <col min="2568" max="2815" width="9.140625" style="1"/>
    <col min="2816" max="2816" width="32.7109375" style="1" customWidth="1"/>
    <col min="2817" max="2817" width="7.7109375" style="1" customWidth="1"/>
    <col min="2818" max="2818" width="8" style="1" customWidth="1"/>
    <col min="2819" max="2819" width="8.140625" style="1" customWidth="1"/>
    <col min="2820" max="2820" width="9.5703125" style="1" customWidth="1"/>
    <col min="2821" max="2821" width="7.85546875" style="1" customWidth="1"/>
    <col min="2822" max="2822" width="8.42578125" style="1" customWidth="1"/>
    <col min="2823" max="2823" width="17.28515625" style="1" customWidth="1"/>
    <col min="2824" max="3071" width="9.140625" style="1"/>
    <col min="3072" max="3072" width="32.7109375" style="1" customWidth="1"/>
    <col min="3073" max="3073" width="7.7109375" style="1" customWidth="1"/>
    <col min="3074" max="3074" width="8" style="1" customWidth="1"/>
    <col min="3075" max="3075" width="8.140625" style="1" customWidth="1"/>
    <col min="3076" max="3076" width="9.5703125" style="1" customWidth="1"/>
    <col min="3077" max="3077" width="7.85546875" style="1" customWidth="1"/>
    <col min="3078" max="3078" width="8.42578125" style="1" customWidth="1"/>
    <col min="3079" max="3079" width="17.28515625" style="1" customWidth="1"/>
    <col min="3080" max="3327" width="9.140625" style="1"/>
    <col min="3328" max="3328" width="32.7109375" style="1" customWidth="1"/>
    <col min="3329" max="3329" width="7.7109375" style="1" customWidth="1"/>
    <col min="3330" max="3330" width="8" style="1" customWidth="1"/>
    <col min="3331" max="3331" width="8.140625" style="1" customWidth="1"/>
    <col min="3332" max="3332" width="9.5703125" style="1" customWidth="1"/>
    <col min="3333" max="3333" width="7.85546875" style="1" customWidth="1"/>
    <col min="3334" max="3334" width="8.42578125" style="1" customWidth="1"/>
    <col min="3335" max="3335" width="17.28515625" style="1" customWidth="1"/>
    <col min="3336" max="3583" width="9.140625" style="1"/>
    <col min="3584" max="3584" width="32.7109375" style="1" customWidth="1"/>
    <col min="3585" max="3585" width="7.7109375" style="1" customWidth="1"/>
    <col min="3586" max="3586" width="8" style="1" customWidth="1"/>
    <col min="3587" max="3587" width="8.140625" style="1" customWidth="1"/>
    <col min="3588" max="3588" width="9.5703125" style="1" customWidth="1"/>
    <col min="3589" max="3589" width="7.85546875" style="1" customWidth="1"/>
    <col min="3590" max="3590" width="8.42578125" style="1" customWidth="1"/>
    <col min="3591" max="3591" width="17.28515625" style="1" customWidth="1"/>
    <col min="3592" max="3839" width="9.140625" style="1"/>
    <col min="3840" max="3840" width="32.7109375" style="1" customWidth="1"/>
    <col min="3841" max="3841" width="7.7109375" style="1" customWidth="1"/>
    <col min="3842" max="3842" width="8" style="1" customWidth="1"/>
    <col min="3843" max="3843" width="8.140625" style="1" customWidth="1"/>
    <col min="3844" max="3844" width="9.5703125" style="1" customWidth="1"/>
    <col min="3845" max="3845" width="7.85546875" style="1" customWidth="1"/>
    <col min="3846" max="3846" width="8.42578125" style="1" customWidth="1"/>
    <col min="3847" max="3847" width="17.28515625" style="1" customWidth="1"/>
    <col min="3848" max="4095" width="9.140625" style="1"/>
    <col min="4096" max="4096" width="32.7109375" style="1" customWidth="1"/>
    <col min="4097" max="4097" width="7.7109375" style="1" customWidth="1"/>
    <col min="4098" max="4098" width="8" style="1" customWidth="1"/>
    <col min="4099" max="4099" width="8.140625" style="1" customWidth="1"/>
    <col min="4100" max="4100" width="9.5703125" style="1" customWidth="1"/>
    <col min="4101" max="4101" width="7.85546875" style="1" customWidth="1"/>
    <col min="4102" max="4102" width="8.42578125" style="1" customWidth="1"/>
    <col min="4103" max="4103" width="17.28515625" style="1" customWidth="1"/>
    <col min="4104" max="4351" width="9.140625" style="1"/>
    <col min="4352" max="4352" width="32.7109375" style="1" customWidth="1"/>
    <col min="4353" max="4353" width="7.7109375" style="1" customWidth="1"/>
    <col min="4354" max="4354" width="8" style="1" customWidth="1"/>
    <col min="4355" max="4355" width="8.140625" style="1" customWidth="1"/>
    <col min="4356" max="4356" width="9.5703125" style="1" customWidth="1"/>
    <col min="4357" max="4357" width="7.85546875" style="1" customWidth="1"/>
    <col min="4358" max="4358" width="8.42578125" style="1" customWidth="1"/>
    <col min="4359" max="4359" width="17.28515625" style="1" customWidth="1"/>
    <col min="4360" max="4607" width="9.140625" style="1"/>
    <col min="4608" max="4608" width="32.7109375" style="1" customWidth="1"/>
    <col min="4609" max="4609" width="7.7109375" style="1" customWidth="1"/>
    <col min="4610" max="4610" width="8" style="1" customWidth="1"/>
    <col min="4611" max="4611" width="8.140625" style="1" customWidth="1"/>
    <col min="4612" max="4612" width="9.5703125" style="1" customWidth="1"/>
    <col min="4613" max="4613" width="7.85546875" style="1" customWidth="1"/>
    <col min="4614" max="4614" width="8.42578125" style="1" customWidth="1"/>
    <col min="4615" max="4615" width="17.28515625" style="1" customWidth="1"/>
    <col min="4616" max="4863" width="9.140625" style="1"/>
    <col min="4864" max="4864" width="32.7109375" style="1" customWidth="1"/>
    <col min="4865" max="4865" width="7.7109375" style="1" customWidth="1"/>
    <col min="4866" max="4866" width="8" style="1" customWidth="1"/>
    <col min="4867" max="4867" width="8.140625" style="1" customWidth="1"/>
    <col min="4868" max="4868" width="9.5703125" style="1" customWidth="1"/>
    <col min="4869" max="4869" width="7.85546875" style="1" customWidth="1"/>
    <col min="4870" max="4870" width="8.42578125" style="1" customWidth="1"/>
    <col min="4871" max="4871" width="17.28515625" style="1" customWidth="1"/>
    <col min="4872" max="5119" width="9.140625" style="1"/>
    <col min="5120" max="5120" width="32.7109375" style="1" customWidth="1"/>
    <col min="5121" max="5121" width="7.7109375" style="1" customWidth="1"/>
    <col min="5122" max="5122" width="8" style="1" customWidth="1"/>
    <col min="5123" max="5123" width="8.140625" style="1" customWidth="1"/>
    <col min="5124" max="5124" width="9.5703125" style="1" customWidth="1"/>
    <col min="5125" max="5125" width="7.85546875" style="1" customWidth="1"/>
    <col min="5126" max="5126" width="8.42578125" style="1" customWidth="1"/>
    <col min="5127" max="5127" width="17.28515625" style="1" customWidth="1"/>
    <col min="5128" max="5375" width="9.140625" style="1"/>
    <col min="5376" max="5376" width="32.7109375" style="1" customWidth="1"/>
    <col min="5377" max="5377" width="7.7109375" style="1" customWidth="1"/>
    <col min="5378" max="5378" width="8" style="1" customWidth="1"/>
    <col min="5379" max="5379" width="8.140625" style="1" customWidth="1"/>
    <col min="5380" max="5380" width="9.5703125" style="1" customWidth="1"/>
    <col min="5381" max="5381" width="7.85546875" style="1" customWidth="1"/>
    <col min="5382" max="5382" width="8.42578125" style="1" customWidth="1"/>
    <col min="5383" max="5383" width="17.28515625" style="1" customWidth="1"/>
    <col min="5384" max="5631" width="9.140625" style="1"/>
    <col min="5632" max="5632" width="32.7109375" style="1" customWidth="1"/>
    <col min="5633" max="5633" width="7.7109375" style="1" customWidth="1"/>
    <col min="5634" max="5634" width="8" style="1" customWidth="1"/>
    <col min="5635" max="5635" width="8.140625" style="1" customWidth="1"/>
    <col min="5636" max="5636" width="9.5703125" style="1" customWidth="1"/>
    <col min="5637" max="5637" width="7.85546875" style="1" customWidth="1"/>
    <col min="5638" max="5638" width="8.42578125" style="1" customWidth="1"/>
    <col min="5639" max="5639" width="17.28515625" style="1" customWidth="1"/>
    <col min="5640" max="5887" width="9.140625" style="1"/>
    <col min="5888" max="5888" width="32.7109375" style="1" customWidth="1"/>
    <col min="5889" max="5889" width="7.7109375" style="1" customWidth="1"/>
    <col min="5890" max="5890" width="8" style="1" customWidth="1"/>
    <col min="5891" max="5891" width="8.140625" style="1" customWidth="1"/>
    <col min="5892" max="5892" width="9.5703125" style="1" customWidth="1"/>
    <col min="5893" max="5893" width="7.85546875" style="1" customWidth="1"/>
    <col min="5894" max="5894" width="8.42578125" style="1" customWidth="1"/>
    <col min="5895" max="5895" width="17.28515625" style="1" customWidth="1"/>
    <col min="5896" max="6143" width="9.140625" style="1"/>
    <col min="6144" max="6144" width="32.7109375" style="1" customWidth="1"/>
    <col min="6145" max="6145" width="7.7109375" style="1" customWidth="1"/>
    <col min="6146" max="6146" width="8" style="1" customWidth="1"/>
    <col min="6147" max="6147" width="8.140625" style="1" customWidth="1"/>
    <col min="6148" max="6148" width="9.5703125" style="1" customWidth="1"/>
    <col min="6149" max="6149" width="7.85546875" style="1" customWidth="1"/>
    <col min="6150" max="6150" width="8.42578125" style="1" customWidth="1"/>
    <col min="6151" max="6151" width="17.28515625" style="1" customWidth="1"/>
    <col min="6152" max="6399" width="9.140625" style="1"/>
    <col min="6400" max="6400" width="32.7109375" style="1" customWidth="1"/>
    <col min="6401" max="6401" width="7.7109375" style="1" customWidth="1"/>
    <col min="6402" max="6402" width="8" style="1" customWidth="1"/>
    <col min="6403" max="6403" width="8.140625" style="1" customWidth="1"/>
    <col min="6404" max="6404" width="9.5703125" style="1" customWidth="1"/>
    <col min="6405" max="6405" width="7.85546875" style="1" customWidth="1"/>
    <col min="6406" max="6406" width="8.42578125" style="1" customWidth="1"/>
    <col min="6407" max="6407" width="17.28515625" style="1" customWidth="1"/>
    <col min="6408" max="6655" width="9.140625" style="1"/>
    <col min="6656" max="6656" width="32.7109375" style="1" customWidth="1"/>
    <col min="6657" max="6657" width="7.7109375" style="1" customWidth="1"/>
    <col min="6658" max="6658" width="8" style="1" customWidth="1"/>
    <col min="6659" max="6659" width="8.140625" style="1" customWidth="1"/>
    <col min="6660" max="6660" width="9.5703125" style="1" customWidth="1"/>
    <col min="6661" max="6661" width="7.85546875" style="1" customWidth="1"/>
    <col min="6662" max="6662" width="8.42578125" style="1" customWidth="1"/>
    <col min="6663" max="6663" width="17.28515625" style="1" customWidth="1"/>
    <col min="6664" max="6911" width="9.140625" style="1"/>
    <col min="6912" max="6912" width="32.7109375" style="1" customWidth="1"/>
    <col min="6913" max="6913" width="7.7109375" style="1" customWidth="1"/>
    <col min="6914" max="6914" width="8" style="1" customWidth="1"/>
    <col min="6915" max="6915" width="8.140625" style="1" customWidth="1"/>
    <col min="6916" max="6916" width="9.5703125" style="1" customWidth="1"/>
    <col min="6917" max="6917" width="7.85546875" style="1" customWidth="1"/>
    <col min="6918" max="6918" width="8.42578125" style="1" customWidth="1"/>
    <col min="6919" max="6919" width="17.28515625" style="1" customWidth="1"/>
    <col min="6920" max="7167" width="9.140625" style="1"/>
    <col min="7168" max="7168" width="32.7109375" style="1" customWidth="1"/>
    <col min="7169" max="7169" width="7.7109375" style="1" customWidth="1"/>
    <col min="7170" max="7170" width="8" style="1" customWidth="1"/>
    <col min="7171" max="7171" width="8.140625" style="1" customWidth="1"/>
    <col min="7172" max="7172" width="9.5703125" style="1" customWidth="1"/>
    <col min="7173" max="7173" width="7.85546875" style="1" customWidth="1"/>
    <col min="7174" max="7174" width="8.42578125" style="1" customWidth="1"/>
    <col min="7175" max="7175" width="17.28515625" style="1" customWidth="1"/>
    <col min="7176" max="7423" width="9.140625" style="1"/>
    <col min="7424" max="7424" width="32.7109375" style="1" customWidth="1"/>
    <col min="7425" max="7425" width="7.7109375" style="1" customWidth="1"/>
    <col min="7426" max="7426" width="8" style="1" customWidth="1"/>
    <col min="7427" max="7427" width="8.140625" style="1" customWidth="1"/>
    <col min="7428" max="7428" width="9.5703125" style="1" customWidth="1"/>
    <col min="7429" max="7429" width="7.85546875" style="1" customWidth="1"/>
    <col min="7430" max="7430" width="8.42578125" style="1" customWidth="1"/>
    <col min="7431" max="7431" width="17.28515625" style="1" customWidth="1"/>
    <col min="7432" max="7679" width="9.140625" style="1"/>
    <col min="7680" max="7680" width="32.7109375" style="1" customWidth="1"/>
    <col min="7681" max="7681" width="7.7109375" style="1" customWidth="1"/>
    <col min="7682" max="7682" width="8" style="1" customWidth="1"/>
    <col min="7683" max="7683" width="8.140625" style="1" customWidth="1"/>
    <col min="7684" max="7684" width="9.5703125" style="1" customWidth="1"/>
    <col min="7685" max="7685" width="7.85546875" style="1" customWidth="1"/>
    <col min="7686" max="7686" width="8.42578125" style="1" customWidth="1"/>
    <col min="7687" max="7687" width="17.28515625" style="1" customWidth="1"/>
    <col min="7688" max="7935" width="9.140625" style="1"/>
    <col min="7936" max="7936" width="32.7109375" style="1" customWidth="1"/>
    <col min="7937" max="7937" width="7.7109375" style="1" customWidth="1"/>
    <col min="7938" max="7938" width="8" style="1" customWidth="1"/>
    <col min="7939" max="7939" width="8.140625" style="1" customWidth="1"/>
    <col min="7940" max="7940" width="9.5703125" style="1" customWidth="1"/>
    <col min="7941" max="7941" width="7.85546875" style="1" customWidth="1"/>
    <col min="7942" max="7942" width="8.42578125" style="1" customWidth="1"/>
    <col min="7943" max="7943" width="17.28515625" style="1" customWidth="1"/>
    <col min="7944" max="8191" width="9.140625" style="1"/>
    <col min="8192" max="8192" width="32.7109375" style="1" customWidth="1"/>
    <col min="8193" max="8193" width="7.7109375" style="1" customWidth="1"/>
    <col min="8194" max="8194" width="8" style="1" customWidth="1"/>
    <col min="8195" max="8195" width="8.140625" style="1" customWidth="1"/>
    <col min="8196" max="8196" width="9.5703125" style="1" customWidth="1"/>
    <col min="8197" max="8197" width="7.85546875" style="1" customWidth="1"/>
    <col min="8198" max="8198" width="8.42578125" style="1" customWidth="1"/>
    <col min="8199" max="8199" width="17.28515625" style="1" customWidth="1"/>
    <col min="8200" max="8447" width="9.140625" style="1"/>
    <col min="8448" max="8448" width="32.7109375" style="1" customWidth="1"/>
    <col min="8449" max="8449" width="7.7109375" style="1" customWidth="1"/>
    <col min="8450" max="8450" width="8" style="1" customWidth="1"/>
    <col min="8451" max="8451" width="8.140625" style="1" customWidth="1"/>
    <col min="8452" max="8452" width="9.5703125" style="1" customWidth="1"/>
    <col min="8453" max="8453" width="7.85546875" style="1" customWidth="1"/>
    <col min="8454" max="8454" width="8.42578125" style="1" customWidth="1"/>
    <col min="8455" max="8455" width="17.28515625" style="1" customWidth="1"/>
    <col min="8456" max="8703" width="9.140625" style="1"/>
    <col min="8704" max="8704" width="32.7109375" style="1" customWidth="1"/>
    <col min="8705" max="8705" width="7.7109375" style="1" customWidth="1"/>
    <col min="8706" max="8706" width="8" style="1" customWidth="1"/>
    <col min="8707" max="8707" width="8.140625" style="1" customWidth="1"/>
    <col min="8708" max="8708" width="9.5703125" style="1" customWidth="1"/>
    <col min="8709" max="8709" width="7.85546875" style="1" customWidth="1"/>
    <col min="8710" max="8710" width="8.42578125" style="1" customWidth="1"/>
    <col min="8711" max="8711" width="17.28515625" style="1" customWidth="1"/>
    <col min="8712" max="8959" width="9.140625" style="1"/>
    <col min="8960" max="8960" width="32.7109375" style="1" customWidth="1"/>
    <col min="8961" max="8961" width="7.7109375" style="1" customWidth="1"/>
    <col min="8962" max="8962" width="8" style="1" customWidth="1"/>
    <col min="8963" max="8963" width="8.140625" style="1" customWidth="1"/>
    <col min="8964" max="8964" width="9.5703125" style="1" customWidth="1"/>
    <col min="8965" max="8965" width="7.85546875" style="1" customWidth="1"/>
    <col min="8966" max="8966" width="8.42578125" style="1" customWidth="1"/>
    <col min="8967" max="8967" width="17.28515625" style="1" customWidth="1"/>
    <col min="8968" max="9215" width="9.140625" style="1"/>
    <col min="9216" max="9216" width="32.7109375" style="1" customWidth="1"/>
    <col min="9217" max="9217" width="7.7109375" style="1" customWidth="1"/>
    <col min="9218" max="9218" width="8" style="1" customWidth="1"/>
    <col min="9219" max="9219" width="8.140625" style="1" customWidth="1"/>
    <col min="9220" max="9220" width="9.5703125" style="1" customWidth="1"/>
    <col min="9221" max="9221" width="7.85546875" style="1" customWidth="1"/>
    <col min="9222" max="9222" width="8.42578125" style="1" customWidth="1"/>
    <col min="9223" max="9223" width="17.28515625" style="1" customWidth="1"/>
    <col min="9224" max="9471" width="9.140625" style="1"/>
    <col min="9472" max="9472" width="32.7109375" style="1" customWidth="1"/>
    <col min="9473" max="9473" width="7.7109375" style="1" customWidth="1"/>
    <col min="9474" max="9474" width="8" style="1" customWidth="1"/>
    <col min="9475" max="9475" width="8.140625" style="1" customWidth="1"/>
    <col min="9476" max="9476" width="9.5703125" style="1" customWidth="1"/>
    <col min="9477" max="9477" width="7.85546875" style="1" customWidth="1"/>
    <col min="9478" max="9478" width="8.42578125" style="1" customWidth="1"/>
    <col min="9479" max="9479" width="17.28515625" style="1" customWidth="1"/>
    <col min="9480" max="9727" width="9.140625" style="1"/>
    <col min="9728" max="9728" width="32.7109375" style="1" customWidth="1"/>
    <col min="9729" max="9729" width="7.7109375" style="1" customWidth="1"/>
    <col min="9730" max="9730" width="8" style="1" customWidth="1"/>
    <col min="9731" max="9731" width="8.140625" style="1" customWidth="1"/>
    <col min="9732" max="9732" width="9.5703125" style="1" customWidth="1"/>
    <col min="9733" max="9733" width="7.85546875" style="1" customWidth="1"/>
    <col min="9734" max="9734" width="8.42578125" style="1" customWidth="1"/>
    <col min="9735" max="9735" width="17.28515625" style="1" customWidth="1"/>
    <col min="9736" max="9983" width="9.140625" style="1"/>
    <col min="9984" max="9984" width="32.7109375" style="1" customWidth="1"/>
    <col min="9985" max="9985" width="7.7109375" style="1" customWidth="1"/>
    <col min="9986" max="9986" width="8" style="1" customWidth="1"/>
    <col min="9987" max="9987" width="8.140625" style="1" customWidth="1"/>
    <col min="9988" max="9988" width="9.5703125" style="1" customWidth="1"/>
    <col min="9989" max="9989" width="7.85546875" style="1" customWidth="1"/>
    <col min="9990" max="9990" width="8.42578125" style="1" customWidth="1"/>
    <col min="9991" max="9991" width="17.28515625" style="1" customWidth="1"/>
    <col min="9992" max="10239" width="9.140625" style="1"/>
    <col min="10240" max="10240" width="32.7109375" style="1" customWidth="1"/>
    <col min="10241" max="10241" width="7.7109375" style="1" customWidth="1"/>
    <col min="10242" max="10242" width="8" style="1" customWidth="1"/>
    <col min="10243" max="10243" width="8.140625" style="1" customWidth="1"/>
    <col min="10244" max="10244" width="9.5703125" style="1" customWidth="1"/>
    <col min="10245" max="10245" width="7.85546875" style="1" customWidth="1"/>
    <col min="10246" max="10246" width="8.42578125" style="1" customWidth="1"/>
    <col min="10247" max="10247" width="17.28515625" style="1" customWidth="1"/>
    <col min="10248" max="10495" width="9.140625" style="1"/>
    <col min="10496" max="10496" width="32.7109375" style="1" customWidth="1"/>
    <col min="10497" max="10497" width="7.7109375" style="1" customWidth="1"/>
    <col min="10498" max="10498" width="8" style="1" customWidth="1"/>
    <col min="10499" max="10499" width="8.140625" style="1" customWidth="1"/>
    <col min="10500" max="10500" width="9.5703125" style="1" customWidth="1"/>
    <col min="10501" max="10501" width="7.85546875" style="1" customWidth="1"/>
    <col min="10502" max="10502" width="8.42578125" style="1" customWidth="1"/>
    <col min="10503" max="10503" width="17.28515625" style="1" customWidth="1"/>
    <col min="10504" max="10751" width="9.140625" style="1"/>
    <col min="10752" max="10752" width="32.7109375" style="1" customWidth="1"/>
    <col min="10753" max="10753" width="7.7109375" style="1" customWidth="1"/>
    <col min="10754" max="10754" width="8" style="1" customWidth="1"/>
    <col min="10755" max="10755" width="8.140625" style="1" customWidth="1"/>
    <col min="10756" max="10756" width="9.5703125" style="1" customWidth="1"/>
    <col min="10757" max="10757" width="7.85546875" style="1" customWidth="1"/>
    <col min="10758" max="10758" width="8.42578125" style="1" customWidth="1"/>
    <col min="10759" max="10759" width="17.28515625" style="1" customWidth="1"/>
    <col min="10760" max="11007" width="9.140625" style="1"/>
    <col min="11008" max="11008" width="32.7109375" style="1" customWidth="1"/>
    <col min="11009" max="11009" width="7.7109375" style="1" customWidth="1"/>
    <col min="11010" max="11010" width="8" style="1" customWidth="1"/>
    <col min="11011" max="11011" width="8.140625" style="1" customWidth="1"/>
    <col min="11012" max="11012" width="9.5703125" style="1" customWidth="1"/>
    <col min="11013" max="11013" width="7.85546875" style="1" customWidth="1"/>
    <col min="11014" max="11014" width="8.42578125" style="1" customWidth="1"/>
    <col min="11015" max="11015" width="17.28515625" style="1" customWidth="1"/>
    <col min="11016" max="11263" width="9.140625" style="1"/>
    <col min="11264" max="11264" width="32.7109375" style="1" customWidth="1"/>
    <col min="11265" max="11265" width="7.7109375" style="1" customWidth="1"/>
    <col min="11266" max="11266" width="8" style="1" customWidth="1"/>
    <col min="11267" max="11267" width="8.140625" style="1" customWidth="1"/>
    <col min="11268" max="11268" width="9.5703125" style="1" customWidth="1"/>
    <col min="11269" max="11269" width="7.85546875" style="1" customWidth="1"/>
    <col min="11270" max="11270" width="8.42578125" style="1" customWidth="1"/>
    <col min="11271" max="11271" width="17.28515625" style="1" customWidth="1"/>
    <col min="11272" max="11519" width="9.140625" style="1"/>
    <col min="11520" max="11520" width="32.7109375" style="1" customWidth="1"/>
    <col min="11521" max="11521" width="7.7109375" style="1" customWidth="1"/>
    <col min="11522" max="11522" width="8" style="1" customWidth="1"/>
    <col min="11523" max="11523" width="8.140625" style="1" customWidth="1"/>
    <col min="11524" max="11524" width="9.5703125" style="1" customWidth="1"/>
    <col min="11525" max="11525" width="7.85546875" style="1" customWidth="1"/>
    <col min="11526" max="11526" width="8.42578125" style="1" customWidth="1"/>
    <col min="11527" max="11527" width="17.28515625" style="1" customWidth="1"/>
    <col min="11528" max="11775" width="9.140625" style="1"/>
    <col min="11776" max="11776" width="32.7109375" style="1" customWidth="1"/>
    <col min="11777" max="11777" width="7.7109375" style="1" customWidth="1"/>
    <col min="11778" max="11778" width="8" style="1" customWidth="1"/>
    <col min="11779" max="11779" width="8.140625" style="1" customWidth="1"/>
    <col min="11780" max="11780" width="9.5703125" style="1" customWidth="1"/>
    <col min="11781" max="11781" width="7.85546875" style="1" customWidth="1"/>
    <col min="11782" max="11782" width="8.42578125" style="1" customWidth="1"/>
    <col min="11783" max="11783" width="17.28515625" style="1" customWidth="1"/>
    <col min="11784" max="12031" width="9.140625" style="1"/>
    <col min="12032" max="12032" width="32.7109375" style="1" customWidth="1"/>
    <col min="12033" max="12033" width="7.7109375" style="1" customWidth="1"/>
    <col min="12034" max="12034" width="8" style="1" customWidth="1"/>
    <col min="12035" max="12035" width="8.140625" style="1" customWidth="1"/>
    <col min="12036" max="12036" width="9.5703125" style="1" customWidth="1"/>
    <col min="12037" max="12037" width="7.85546875" style="1" customWidth="1"/>
    <col min="12038" max="12038" width="8.42578125" style="1" customWidth="1"/>
    <col min="12039" max="12039" width="17.28515625" style="1" customWidth="1"/>
    <col min="12040" max="12287" width="9.140625" style="1"/>
    <col min="12288" max="12288" width="32.7109375" style="1" customWidth="1"/>
    <col min="12289" max="12289" width="7.7109375" style="1" customWidth="1"/>
    <col min="12290" max="12290" width="8" style="1" customWidth="1"/>
    <col min="12291" max="12291" width="8.140625" style="1" customWidth="1"/>
    <col min="12292" max="12292" width="9.5703125" style="1" customWidth="1"/>
    <col min="12293" max="12293" width="7.85546875" style="1" customWidth="1"/>
    <col min="12294" max="12294" width="8.42578125" style="1" customWidth="1"/>
    <col min="12295" max="12295" width="17.28515625" style="1" customWidth="1"/>
    <col min="12296" max="12543" width="9.140625" style="1"/>
    <col min="12544" max="12544" width="32.7109375" style="1" customWidth="1"/>
    <col min="12545" max="12545" width="7.7109375" style="1" customWidth="1"/>
    <col min="12546" max="12546" width="8" style="1" customWidth="1"/>
    <col min="12547" max="12547" width="8.140625" style="1" customWidth="1"/>
    <col min="12548" max="12548" width="9.5703125" style="1" customWidth="1"/>
    <col min="12549" max="12549" width="7.85546875" style="1" customWidth="1"/>
    <col min="12550" max="12550" width="8.42578125" style="1" customWidth="1"/>
    <col min="12551" max="12551" width="17.28515625" style="1" customWidth="1"/>
    <col min="12552" max="12799" width="9.140625" style="1"/>
    <col min="12800" max="12800" width="32.7109375" style="1" customWidth="1"/>
    <col min="12801" max="12801" width="7.7109375" style="1" customWidth="1"/>
    <col min="12802" max="12802" width="8" style="1" customWidth="1"/>
    <col min="12803" max="12803" width="8.140625" style="1" customWidth="1"/>
    <col min="12804" max="12804" width="9.5703125" style="1" customWidth="1"/>
    <col min="12805" max="12805" width="7.85546875" style="1" customWidth="1"/>
    <col min="12806" max="12806" width="8.42578125" style="1" customWidth="1"/>
    <col min="12807" max="12807" width="17.28515625" style="1" customWidth="1"/>
    <col min="12808" max="13055" width="9.140625" style="1"/>
    <col min="13056" max="13056" width="32.7109375" style="1" customWidth="1"/>
    <col min="13057" max="13057" width="7.7109375" style="1" customWidth="1"/>
    <col min="13058" max="13058" width="8" style="1" customWidth="1"/>
    <col min="13059" max="13059" width="8.140625" style="1" customWidth="1"/>
    <col min="13060" max="13060" width="9.5703125" style="1" customWidth="1"/>
    <col min="13061" max="13061" width="7.85546875" style="1" customWidth="1"/>
    <col min="13062" max="13062" width="8.42578125" style="1" customWidth="1"/>
    <col min="13063" max="13063" width="17.28515625" style="1" customWidth="1"/>
    <col min="13064" max="13311" width="9.140625" style="1"/>
    <col min="13312" max="13312" width="32.7109375" style="1" customWidth="1"/>
    <col min="13313" max="13313" width="7.7109375" style="1" customWidth="1"/>
    <col min="13314" max="13314" width="8" style="1" customWidth="1"/>
    <col min="13315" max="13315" width="8.140625" style="1" customWidth="1"/>
    <col min="13316" max="13316" width="9.5703125" style="1" customWidth="1"/>
    <col min="13317" max="13317" width="7.85546875" style="1" customWidth="1"/>
    <col min="13318" max="13318" width="8.42578125" style="1" customWidth="1"/>
    <col min="13319" max="13319" width="17.28515625" style="1" customWidth="1"/>
    <col min="13320" max="13567" width="9.140625" style="1"/>
    <col min="13568" max="13568" width="32.7109375" style="1" customWidth="1"/>
    <col min="13569" max="13569" width="7.7109375" style="1" customWidth="1"/>
    <col min="13570" max="13570" width="8" style="1" customWidth="1"/>
    <col min="13571" max="13571" width="8.140625" style="1" customWidth="1"/>
    <col min="13572" max="13572" width="9.5703125" style="1" customWidth="1"/>
    <col min="13573" max="13573" width="7.85546875" style="1" customWidth="1"/>
    <col min="13574" max="13574" width="8.42578125" style="1" customWidth="1"/>
    <col min="13575" max="13575" width="17.28515625" style="1" customWidth="1"/>
    <col min="13576" max="13823" width="9.140625" style="1"/>
    <col min="13824" max="13824" width="32.7109375" style="1" customWidth="1"/>
    <col min="13825" max="13825" width="7.7109375" style="1" customWidth="1"/>
    <col min="13826" max="13826" width="8" style="1" customWidth="1"/>
    <col min="13827" max="13827" width="8.140625" style="1" customWidth="1"/>
    <col min="13828" max="13828" width="9.5703125" style="1" customWidth="1"/>
    <col min="13829" max="13829" width="7.85546875" style="1" customWidth="1"/>
    <col min="13830" max="13830" width="8.42578125" style="1" customWidth="1"/>
    <col min="13831" max="13831" width="17.28515625" style="1" customWidth="1"/>
    <col min="13832" max="14079" width="9.140625" style="1"/>
    <col min="14080" max="14080" width="32.7109375" style="1" customWidth="1"/>
    <col min="14081" max="14081" width="7.7109375" style="1" customWidth="1"/>
    <col min="14082" max="14082" width="8" style="1" customWidth="1"/>
    <col min="14083" max="14083" width="8.140625" style="1" customWidth="1"/>
    <col min="14084" max="14084" width="9.5703125" style="1" customWidth="1"/>
    <col min="14085" max="14085" width="7.85546875" style="1" customWidth="1"/>
    <col min="14086" max="14086" width="8.42578125" style="1" customWidth="1"/>
    <col min="14087" max="14087" width="17.28515625" style="1" customWidth="1"/>
    <col min="14088" max="14335" width="9.140625" style="1"/>
    <col min="14336" max="14336" width="32.7109375" style="1" customWidth="1"/>
    <col min="14337" max="14337" width="7.7109375" style="1" customWidth="1"/>
    <col min="14338" max="14338" width="8" style="1" customWidth="1"/>
    <col min="14339" max="14339" width="8.140625" style="1" customWidth="1"/>
    <col min="14340" max="14340" width="9.5703125" style="1" customWidth="1"/>
    <col min="14341" max="14341" width="7.85546875" style="1" customWidth="1"/>
    <col min="14342" max="14342" width="8.42578125" style="1" customWidth="1"/>
    <col min="14343" max="14343" width="17.28515625" style="1" customWidth="1"/>
    <col min="14344" max="14591" width="9.140625" style="1"/>
    <col min="14592" max="14592" width="32.7109375" style="1" customWidth="1"/>
    <col min="14593" max="14593" width="7.7109375" style="1" customWidth="1"/>
    <col min="14594" max="14594" width="8" style="1" customWidth="1"/>
    <col min="14595" max="14595" width="8.140625" style="1" customWidth="1"/>
    <col min="14596" max="14596" width="9.5703125" style="1" customWidth="1"/>
    <col min="14597" max="14597" width="7.85546875" style="1" customWidth="1"/>
    <col min="14598" max="14598" width="8.42578125" style="1" customWidth="1"/>
    <col min="14599" max="14599" width="17.28515625" style="1" customWidth="1"/>
    <col min="14600" max="14847" width="9.140625" style="1"/>
    <col min="14848" max="14848" width="32.7109375" style="1" customWidth="1"/>
    <col min="14849" max="14849" width="7.7109375" style="1" customWidth="1"/>
    <col min="14850" max="14850" width="8" style="1" customWidth="1"/>
    <col min="14851" max="14851" width="8.140625" style="1" customWidth="1"/>
    <col min="14852" max="14852" width="9.5703125" style="1" customWidth="1"/>
    <col min="14853" max="14853" width="7.85546875" style="1" customWidth="1"/>
    <col min="14854" max="14854" width="8.42578125" style="1" customWidth="1"/>
    <col min="14855" max="14855" width="17.28515625" style="1" customWidth="1"/>
    <col min="14856" max="15103" width="9.140625" style="1"/>
    <col min="15104" max="15104" width="32.7109375" style="1" customWidth="1"/>
    <col min="15105" max="15105" width="7.7109375" style="1" customWidth="1"/>
    <col min="15106" max="15106" width="8" style="1" customWidth="1"/>
    <col min="15107" max="15107" width="8.140625" style="1" customWidth="1"/>
    <col min="15108" max="15108" width="9.5703125" style="1" customWidth="1"/>
    <col min="15109" max="15109" width="7.85546875" style="1" customWidth="1"/>
    <col min="15110" max="15110" width="8.42578125" style="1" customWidth="1"/>
    <col min="15111" max="15111" width="17.28515625" style="1" customWidth="1"/>
    <col min="15112" max="15359" width="9.140625" style="1"/>
    <col min="15360" max="15360" width="32.7109375" style="1" customWidth="1"/>
    <col min="15361" max="15361" width="7.7109375" style="1" customWidth="1"/>
    <col min="15362" max="15362" width="8" style="1" customWidth="1"/>
    <col min="15363" max="15363" width="8.140625" style="1" customWidth="1"/>
    <col min="15364" max="15364" width="9.5703125" style="1" customWidth="1"/>
    <col min="15365" max="15365" width="7.85546875" style="1" customWidth="1"/>
    <col min="15366" max="15366" width="8.42578125" style="1" customWidth="1"/>
    <col min="15367" max="15367" width="17.28515625" style="1" customWidth="1"/>
    <col min="15368" max="15615" width="9.140625" style="1"/>
    <col min="15616" max="15616" width="32.7109375" style="1" customWidth="1"/>
    <col min="15617" max="15617" width="7.7109375" style="1" customWidth="1"/>
    <col min="15618" max="15618" width="8" style="1" customWidth="1"/>
    <col min="15619" max="15619" width="8.140625" style="1" customWidth="1"/>
    <col min="15620" max="15620" width="9.5703125" style="1" customWidth="1"/>
    <col min="15621" max="15621" width="7.85546875" style="1" customWidth="1"/>
    <col min="15622" max="15622" width="8.42578125" style="1" customWidth="1"/>
    <col min="15623" max="15623" width="17.28515625" style="1" customWidth="1"/>
    <col min="15624" max="15871" width="9.140625" style="1"/>
    <col min="15872" max="15872" width="32.7109375" style="1" customWidth="1"/>
    <col min="15873" max="15873" width="7.7109375" style="1" customWidth="1"/>
    <col min="15874" max="15874" width="8" style="1" customWidth="1"/>
    <col min="15875" max="15875" width="8.140625" style="1" customWidth="1"/>
    <col min="15876" max="15876" width="9.5703125" style="1" customWidth="1"/>
    <col min="15877" max="15877" width="7.85546875" style="1" customWidth="1"/>
    <col min="15878" max="15878" width="8.42578125" style="1" customWidth="1"/>
    <col min="15879" max="15879" width="17.28515625" style="1" customWidth="1"/>
    <col min="15880" max="16127" width="9.140625" style="1"/>
    <col min="16128" max="16128" width="32.7109375" style="1" customWidth="1"/>
    <col min="16129" max="16129" width="7.7109375" style="1" customWidth="1"/>
    <col min="16130" max="16130" width="8" style="1" customWidth="1"/>
    <col min="16131" max="16131" width="8.140625" style="1" customWidth="1"/>
    <col min="16132" max="16132" width="9.5703125" style="1" customWidth="1"/>
    <col min="16133" max="16133" width="7.85546875" style="1" customWidth="1"/>
    <col min="16134" max="16134" width="8.42578125" style="1" customWidth="1"/>
    <col min="16135" max="16135" width="17.28515625" style="1" customWidth="1"/>
    <col min="16136" max="16384" width="9.140625" style="1"/>
  </cols>
  <sheetData>
    <row r="1" spans="1:8" ht="32.25" customHeight="1" x14ac:dyDescent="0.25">
      <c r="A1" s="99" t="s">
        <v>175</v>
      </c>
      <c r="B1" s="99"/>
      <c r="C1" s="99"/>
      <c r="D1" s="99"/>
      <c r="E1" s="99"/>
      <c r="F1" s="99"/>
      <c r="G1" s="99"/>
      <c r="H1" s="99"/>
    </row>
    <row r="2" spans="1:8" x14ac:dyDescent="0.2">
      <c r="A2" s="100" t="s">
        <v>0</v>
      </c>
      <c r="B2" s="101"/>
      <c r="C2" s="101"/>
      <c r="D2" s="101"/>
      <c r="E2" s="101"/>
      <c r="F2" s="101"/>
      <c r="G2" s="101"/>
      <c r="H2" s="102"/>
    </row>
    <row r="3" spans="1:8" x14ac:dyDescent="0.2">
      <c r="A3" s="100" t="s">
        <v>1</v>
      </c>
      <c r="B3" s="101"/>
      <c r="C3" s="101"/>
      <c r="D3" s="101"/>
      <c r="E3" s="101"/>
      <c r="F3" s="101"/>
      <c r="G3" s="101"/>
      <c r="H3" s="102"/>
    </row>
    <row r="4" spans="1:8" x14ac:dyDescent="0.2">
      <c r="A4" s="103" t="s">
        <v>2</v>
      </c>
      <c r="B4" s="100" t="s">
        <v>3</v>
      </c>
      <c r="C4" s="101"/>
      <c r="D4" s="101"/>
      <c r="E4" s="101"/>
      <c r="F4" s="102"/>
      <c r="G4" s="103" t="s">
        <v>4</v>
      </c>
      <c r="H4" s="103" t="s">
        <v>5</v>
      </c>
    </row>
    <row r="5" spans="1:8" ht="15" customHeight="1" x14ac:dyDescent="0.2">
      <c r="A5" s="104"/>
      <c r="B5" s="3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104"/>
      <c r="H5" s="104"/>
    </row>
    <row r="6" spans="1:8" x14ac:dyDescent="0.2">
      <c r="A6" s="105" t="s">
        <v>11</v>
      </c>
      <c r="B6" s="105"/>
      <c r="C6" s="103"/>
      <c r="D6" s="103"/>
      <c r="E6" s="103"/>
      <c r="F6" s="103"/>
      <c r="G6" s="105"/>
      <c r="H6" s="105"/>
    </row>
    <row r="7" spans="1:8" s="19" customFormat="1" ht="12.75" customHeight="1" x14ac:dyDescent="0.2">
      <c r="A7" s="10" t="s">
        <v>180</v>
      </c>
      <c r="B7" s="6">
        <v>90</v>
      </c>
      <c r="C7" s="7">
        <v>21.1</v>
      </c>
      <c r="D7" s="7">
        <v>16.760000000000002</v>
      </c>
      <c r="E7" s="7">
        <v>0.34</v>
      </c>
      <c r="F7" s="7">
        <v>235.8</v>
      </c>
      <c r="G7" s="35" t="s">
        <v>184</v>
      </c>
      <c r="H7" s="15" t="s">
        <v>183</v>
      </c>
    </row>
    <row r="8" spans="1:8" s="19" customFormat="1" ht="23.25" customHeight="1" x14ac:dyDescent="0.2">
      <c r="A8" s="10" t="s">
        <v>37</v>
      </c>
      <c r="B8" s="16">
        <v>150</v>
      </c>
      <c r="C8" s="11">
        <v>3.42</v>
      </c>
      <c r="D8" s="11">
        <v>6.5</v>
      </c>
      <c r="E8" s="11">
        <v>34.950000000000003</v>
      </c>
      <c r="F8" s="11">
        <v>214.46</v>
      </c>
      <c r="G8" s="34" t="s">
        <v>38</v>
      </c>
      <c r="H8" s="13" t="s">
        <v>39</v>
      </c>
    </row>
    <row r="9" spans="1:8" s="19" customFormat="1" ht="13.5" customHeight="1" x14ac:dyDescent="0.2">
      <c r="A9" s="42" t="s">
        <v>179</v>
      </c>
      <c r="B9" s="38">
        <v>200</v>
      </c>
      <c r="C9" s="38">
        <v>0.6</v>
      </c>
      <c r="D9" s="38">
        <v>0.4</v>
      </c>
      <c r="E9" s="38">
        <v>32.6</v>
      </c>
      <c r="F9" s="38">
        <v>136.4</v>
      </c>
      <c r="G9" s="38" t="s">
        <v>51</v>
      </c>
      <c r="H9" s="39" t="s">
        <v>52</v>
      </c>
    </row>
    <row r="10" spans="1:8" ht="12.75" customHeight="1" x14ac:dyDescent="0.2">
      <c r="A10" s="10" t="s">
        <v>14</v>
      </c>
      <c r="B10" s="12">
        <v>215</v>
      </c>
      <c r="C10" s="12">
        <v>7.0000000000000007E-2</v>
      </c>
      <c r="D10" s="12">
        <v>0.02</v>
      </c>
      <c r="E10" s="12">
        <v>15</v>
      </c>
      <c r="F10" s="12">
        <v>60</v>
      </c>
      <c r="G10" s="12" t="s">
        <v>15</v>
      </c>
      <c r="H10" s="13" t="s">
        <v>16</v>
      </c>
    </row>
    <row r="11" spans="1:8" ht="13.15" customHeight="1" x14ac:dyDescent="0.2">
      <c r="A11" s="14" t="s">
        <v>17</v>
      </c>
      <c r="B11" s="4">
        <f>SUM(B7:B10)</f>
        <v>655</v>
      </c>
      <c r="C11" s="4">
        <f>SUM(C7:C10)</f>
        <v>25.190000000000005</v>
      </c>
      <c r="D11" s="4">
        <f>SUM(D7:D10)</f>
        <v>23.68</v>
      </c>
      <c r="E11" s="4">
        <f>SUM(E7:E10)</f>
        <v>82.890000000000015</v>
      </c>
      <c r="F11" s="4">
        <f>SUM(F7:F10)</f>
        <v>646.66</v>
      </c>
      <c r="G11" s="4"/>
      <c r="H11" s="10"/>
    </row>
    <row r="12" spans="1:8" ht="10.9" customHeight="1" x14ac:dyDescent="0.2">
      <c r="A12" s="100" t="s">
        <v>18</v>
      </c>
      <c r="B12" s="101"/>
      <c r="C12" s="106"/>
      <c r="D12" s="106"/>
      <c r="E12" s="106"/>
      <c r="F12" s="106"/>
      <c r="G12" s="101"/>
      <c r="H12" s="102"/>
    </row>
    <row r="13" spans="1:8" s="19" customFormat="1" ht="11.45" customHeight="1" x14ac:dyDescent="0.2">
      <c r="A13" s="15" t="s">
        <v>64</v>
      </c>
      <c r="B13" s="16">
        <v>90</v>
      </c>
      <c r="C13" s="7">
        <v>10.4</v>
      </c>
      <c r="D13" s="7">
        <v>12.6</v>
      </c>
      <c r="E13" s="7">
        <v>9.06</v>
      </c>
      <c r="F13" s="7">
        <v>207.09</v>
      </c>
      <c r="G13" s="18" t="s">
        <v>65</v>
      </c>
      <c r="H13" s="10" t="s">
        <v>66</v>
      </c>
    </row>
    <row r="14" spans="1:8" s="19" customFormat="1" ht="24.75" customHeight="1" x14ac:dyDescent="0.2">
      <c r="A14" s="10" t="s">
        <v>21</v>
      </c>
      <c r="B14" s="16">
        <v>150</v>
      </c>
      <c r="C14" s="11">
        <v>2.46</v>
      </c>
      <c r="D14" s="11">
        <v>5.53</v>
      </c>
      <c r="E14" s="11">
        <v>19.21</v>
      </c>
      <c r="F14" s="11">
        <v>131.69999999999999</v>
      </c>
      <c r="G14" s="18" t="s">
        <v>22</v>
      </c>
      <c r="H14" s="15" t="s">
        <v>23</v>
      </c>
    </row>
    <row r="15" spans="1:8" ht="12.75" customHeight="1" x14ac:dyDescent="0.2">
      <c r="A15" s="10" t="s">
        <v>14</v>
      </c>
      <c r="B15" s="12">
        <v>215</v>
      </c>
      <c r="C15" s="12">
        <v>7.0000000000000007E-2</v>
      </c>
      <c r="D15" s="12">
        <v>0.02</v>
      </c>
      <c r="E15" s="12">
        <v>15</v>
      </c>
      <c r="F15" s="12">
        <v>60</v>
      </c>
      <c r="G15" s="12" t="s">
        <v>15</v>
      </c>
      <c r="H15" s="13" t="s">
        <v>16</v>
      </c>
    </row>
    <row r="16" spans="1:8" ht="12" customHeight="1" x14ac:dyDescent="0.2">
      <c r="A16" s="14" t="s">
        <v>17</v>
      </c>
      <c r="B16" s="4">
        <f>SUM(B13:B15)</f>
        <v>455</v>
      </c>
      <c r="C16" s="4">
        <f>SUM(C13:C15)</f>
        <v>12.93</v>
      </c>
      <c r="D16" s="4">
        <f>SUM(D13:D15)</f>
        <v>18.149999999999999</v>
      </c>
      <c r="E16" s="4">
        <f>SUM(E13:E15)</f>
        <v>43.27</v>
      </c>
      <c r="F16" s="4">
        <f>SUM(F13:F15)</f>
        <v>398.78999999999996</v>
      </c>
      <c r="G16" s="4"/>
      <c r="H16" s="10"/>
    </row>
    <row r="17" spans="1:12" x14ac:dyDescent="0.2">
      <c r="A17" s="107" t="s">
        <v>24</v>
      </c>
      <c r="B17" s="101"/>
      <c r="C17" s="101"/>
      <c r="D17" s="101"/>
      <c r="E17" s="101"/>
      <c r="F17" s="101"/>
      <c r="G17" s="106"/>
      <c r="H17" s="108"/>
    </row>
    <row r="18" spans="1:12" x14ac:dyDescent="0.2">
      <c r="A18" s="103" t="s">
        <v>2</v>
      </c>
      <c r="B18" s="100" t="s">
        <v>3</v>
      </c>
      <c r="C18" s="101"/>
      <c r="D18" s="101"/>
      <c r="E18" s="101"/>
      <c r="F18" s="101"/>
      <c r="G18" s="103" t="s">
        <v>4</v>
      </c>
      <c r="H18" s="103" t="s">
        <v>5</v>
      </c>
    </row>
    <row r="19" spans="1:12" ht="12.75" customHeight="1" x14ac:dyDescent="0.2">
      <c r="A19" s="104"/>
      <c r="B19" s="3" t="s">
        <v>6</v>
      </c>
      <c r="C19" s="2" t="s">
        <v>7</v>
      </c>
      <c r="D19" s="2" t="s">
        <v>8</v>
      </c>
      <c r="E19" s="2" t="s">
        <v>9</v>
      </c>
      <c r="F19" s="2" t="s">
        <v>10</v>
      </c>
      <c r="G19" s="104"/>
      <c r="H19" s="104"/>
      <c r="L19" s="1" t="s">
        <v>25</v>
      </c>
    </row>
    <row r="20" spans="1:12" x14ac:dyDescent="0.2">
      <c r="A20" s="105" t="s">
        <v>11</v>
      </c>
      <c r="B20" s="105"/>
      <c r="C20" s="103"/>
      <c r="D20" s="103"/>
      <c r="E20" s="103"/>
      <c r="F20" s="103"/>
      <c r="G20" s="105"/>
      <c r="H20" s="105"/>
    </row>
    <row r="21" spans="1:12" s="19" customFormat="1" ht="12.75" customHeight="1" x14ac:dyDescent="0.2">
      <c r="A21" s="32" t="s">
        <v>48</v>
      </c>
      <c r="B21" s="6">
        <v>90</v>
      </c>
      <c r="C21" s="17">
        <v>14.18</v>
      </c>
      <c r="D21" s="17">
        <v>13.8</v>
      </c>
      <c r="E21" s="17">
        <v>11.79</v>
      </c>
      <c r="F21" s="17">
        <v>230.4</v>
      </c>
      <c r="G21" s="33" t="s">
        <v>49</v>
      </c>
      <c r="H21" s="23" t="s">
        <v>50</v>
      </c>
    </row>
    <row r="22" spans="1:12" ht="12.75" customHeight="1" x14ac:dyDescent="0.2">
      <c r="A22" s="24" t="s">
        <v>42</v>
      </c>
      <c r="B22" s="6">
        <v>150</v>
      </c>
      <c r="C22" s="7">
        <v>3.1</v>
      </c>
      <c r="D22" s="7">
        <v>4.8499999999999996</v>
      </c>
      <c r="E22" s="7">
        <v>14.14</v>
      </c>
      <c r="F22" s="7">
        <v>112.65</v>
      </c>
      <c r="G22" s="8" t="s">
        <v>43</v>
      </c>
      <c r="H22" s="9" t="s">
        <v>44</v>
      </c>
    </row>
    <row r="23" spans="1:12" ht="14.25" customHeight="1" x14ac:dyDescent="0.2">
      <c r="A23" s="10" t="s">
        <v>178</v>
      </c>
      <c r="B23" s="6">
        <v>100</v>
      </c>
      <c r="C23" s="26">
        <v>0.4</v>
      </c>
      <c r="D23" s="26">
        <v>0.4</v>
      </c>
      <c r="E23" s="26">
        <f>19.6/2</f>
        <v>9.8000000000000007</v>
      </c>
      <c r="F23" s="26">
        <f>94/2</f>
        <v>47</v>
      </c>
      <c r="G23" s="8" t="s">
        <v>12</v>
      </c>
      <c r="H23" s="10" t="s">
        <v>13</v>
      </c>
    </row>
    <row r="24" spans="1:12" ht="12.75" customHeight="1" x14ac:dyDescent="0.2">
      <c r="A24" s="10" t="s">
        <v>14</v>
      </c>
      <c r="B24" s="12">
        <v>215</v>
      </c>
      <c r="C24" s="12">
        <v>7.0000000000000007E-2</v>
      </c>
      <c r="D24" s="12">
        <v>0.02</v>
      </c>
      <c r="E24" s="12">
        <v>15</v>
      </c>
      <c r="F24" s="12">
        <v>60</v>
      </c>
      <c r="G24" s="12" t="s">
        <v>15</v>
      </c>
      <c r="H24" s="13" t="s">
        <v>16</v>
      </c>
    </row>
    <row r="25" spans="1:12" x14ac:dyDescent="0.2">
      <c r="A25" s="14" t="s">
        <v>17</v>
      </c>
      <c r="B25" s="4">
        <f>SUM(B21:B24)</f>
        <v>555</v>
      </c>
      <c r="C25" s="4">
        <f>SUM(C21:C24)</f>
        <v>17.75</v>
      </c>
      <c r="D25" s="4">
        <f>SUM(D21:D24)</f>
        <v>19.069999999999997</v>
      </c>
      <c r="E25" s="4">
        <f>SUM(E21:E24)</f>
        <v>50.730000000000004</v>
      </c>
      <c r="F25" s="4">
        <f>SUM(F21:F24)</f>
        <v>450.05</v>
      </c>
      <c r="G25" s="4"/>
      <c r="H25" s="10"/>
    </row>
    <row r="26" spans="1:12" x14ac:dyDescent="0.2">
      <c r="A26" s="100" t="s">
        <v>18</v>
      </c>
      <c r="B26" s="101"/>
      <c r="C26" s="101"/>
      <c r="D26" s="101"/>
      <c r="E26" s="101"/>
      <c r="F26" s="101"/>
      <c r="G26" s="101"/>
      <c r="H26" s="102"/>
    </row>
    <row r="27" spans="1:12" ht="13.9" customHeight="1" x14ac:dyDescent="0.2">
      <c r="A27" s="27" t="s">
        <v>29</v>
      </c>
      <c r="B27" s="28">
        <v>90</v>
      </c>
      <c r="C27" s="7">
        <v>11.52</v>
      </c>
      <c r="D27" s="7">
        <v>13</v>
      </c>
      <c r="E27" s="7">
        <v>4.05</v>
      </c>
      <c r="F27" s="7">
        <v>189.6</v>
      </c>
      <c r="G27" s="29" t="s">
        <v>30</v>
      </c>
      <c r="H27" s="30" t="s">
        <v>31</v>
      </c>
    </row>
    <row r="28" spans="1:12" s="19" customFormat="1" ht="22.5" customHeight="1" x14ac:dyDescent="0.2">
      <c r="A28" s="24" t="s">
        <v>32</v>
      </c>
      <c r="B28" s="6">
        <v>150</v>
      </c>
      <c r="C28" s="7">
        <v>6.6</v>
      </c>
      <c r="D28" s="7">
        <v>7.17</v>
      </c>
      <c r="E28" s="7">
        <v>39.520000000000003</v>
      </c>
      <c r="F28" s="7">
        <v>244.79</v>
      </c>
      <c r="G28" s="8" t="s">
        <v>33</v>
      </c>
      <c r="H28" s="9" t="s">
        <v>34</v>
      </c>
    </row>
    <row r="29" spans="1:12" ht="12.75" customHeight="1" x14ac:dyDescent="0.2">
      <c r="A29" s="10" t="s">
        <v>14</v>
      </c>
      <c r="B29" s="12">
        <v>215</v>
      </c>
      <c r="C29" s="12">
        <v>7.0000000000000007E-2</v>
      </c>
      <c r="D29" s="12">
        <v>0.02</v>
      </c>
      <c r="E29" s="12">
        <v>15</v>
      </c>
      <c r="F29" s="12">
        <v>60</v>
      </c>
      <c r="G29" s="12" t="s">
        <v>15</v>
      </c>
      <c r="H29" s="13" t="s">
        <v>16</v>
      </c>
    </row>
    <row r="30" spans="1:12" x14ac:dyDescent="0.2">
      <c r="A30" s="14" t="s">
        <v>17</v>
      </c>
      <c r="B30" s="4">
        <f>SUM(B26:B29)</f>
        <v>455</v>
      </c>
      <c r="C30" s="4">
        <f>SUM(C26:C29)</f>
        <v>18.189999999999998</v>
      </c>
      <c r="D30" s="4">
        <f>SUM(D26:D29)</f>
        <v>20.190000000000001</v>
      </c>
      <c r="E30" s="4">
        <f>SUM(E26:E29)</f>
        <v>58.57</v>
      </c>
      <c r="F30" s="4">
        <f>SUM(F26:F29)</f>
        <v>494.39</v>
      </c>
      <c r="G30" s="4"/>
      <c r="H30" s="10"/>
    </row>
    <row r="31" spans="1:12" x14ac:dyDescent="0.2">
      <c r="A31" s="100" t="s">
        <v>35</v>
      </c>
      <c r="B31" s="101"/>
      <c r="C31" s="101"/>
      <c r="D31" s="101"/>
      <c r="E31" s="101"/>
      <c r="F31" s="101"/>
      <c r="G31" s="101"/>
      <c r="H31" s="102"/>
    </row>
    <row r="32" spans="1:12" x14ac:dyDescent="0.2">
      <c r="A32" s="103" t="s">
        <v>2</v>
      </c>
      <c r="B32" s="100" t="s">
        <v>3</v>
      </c>
      <c r="C32" s="101"/>
      <c r="D32" s="101"/>
      <c r="E32" s="101"/>
      <c r="F32" s="101"/>
      <c r="G32" s="103" t="s">
        <v>4</v>
      </c>
      <c r="H32" s="103" t="s">
        <v>5</v>
      </c>
    </row>
    <row r="33" spans="1:8" ht="15.75" customHeight="1" x14ac:dyDescent="0.2">
      <c r="A33" s="104"/>
      <c r="B33" s="3" t="s">
        <v>6</v>
      </c>
      <c r="C33" s="2" t="s">
        <v>7</v>
      </c>
      <c r="D33" s="2" t="s">
        <v>8</v>
      </c>
      <c r="E33" s="2" t="s">
        <v>9</v>
      </c>
      <c r="F33" s="2" t="s">
        <v>10</v>
      </c>
      <c r="G33" s="104"/>
      <c r="H33" s="104"/>
    </row>
    <row r="34" spans="1:8" x14ac:dyDescent="0.2">
      <c r="A34" s="105" t="s">
        <v>11</v>
      </c>
      <c r="B34" s="105"/>
      <c r="C34" s="103"/>
      <c r="D34" s="103"/>
      <c r="E34" s="103"/>
      <c r="F34" s="103"/>
      <c r="G34" s="105"/>
      <c r="H34" s="105"/>
    </row>
    <row r="35" spans="1:8" s="19" customFormat="1" ht="12.75" customHeight="1" x14ac:dyDescent="0.2">
      <c r="A35" s="31" t="s">
        <v>67</v>
      </c>
      <c r="B35" s="21">
        <v>90</v>
      </c>
      <c r="C35" s="43">
        <v>11.71</v>
      </c>
      <c r="D35" s="43">
        <v>15.73</v>
      </c>
      <c r="E35" s="43">
        <v>12.03</v>
      </c>
      <c r="F35" s="43">
        <v>238.5</v>
      </c>
      <c r="G35" s="44" t="s">
        <v>68</v>
      </c>
      <c r="H35" s="45" t="s">
        <v>69</v>
      </c>
    </row>
    <row r="36" spans="1:8" s="19" customFormat="1" ht="24.75" customHeight="1" x14ac:dyDescent="0.2">
      <c r="A36" s="10" t="s">
        <v>21</v>
      </c>
      <c r="B36" s="16">
        <v>150</v>
      </c>
      <c r="C36" s="25">
        <v>2.46</v>
      </c>
      <c r="D36" s="25">
        <v>5.53</v>
      </c>
      <c r="E36" s="25">
        <v>19.21</v>
      </c>
      <c r="F36" s="25">
        <v>131.69999999999999</v>
      </c>
      <c r="G36" s="18" t="s">
        <v>22</v>
      </c>
      <c r="H36" s="15" t="s">
        <v>23</v>
      </c>
    </row>
    <row r="37" spans="1:8" s="47" customFormat="1" ht="24.75" customHeight="1" x14ac:dyDescent="0.2">
      <c r="A37" s="24" t="s">
        <v>71</v>
      </c>
      <c r="B37" s="6">
        <v>60</v>
      </c>
      <c r="C37" s="7">
        <v>0.42</v>
      </c>
      <c r="D37" s="7">
        <v>0.06</v>
      </c>
      <c r="E37" s="7">
        <v>1.1399999999999999</v>
      </c>
      <c r="F37" s="7">
        <v>7.2</v>
      </c>
      <c r="G37" s="35" t="s">
        <v>72</v>
      </c>
      <c r="H37" s="15" t="s">
        <v>70</v>
      </c>
    </row>
    <row r="38" spans="1:8" ht="13.15" customHeight="1" x14ac:dyDescent="0.2">
      <c r="A38" s="10" t="s">
        <v>14</v>
      </c>
      <c r="B38" s="12">
        <v>215</v>
      </c>
      <c r="C38" s="12">
        <v>7.0000000000000007E-2</v>
      </c>
      <c r="D38" s="12">
        <v>0.02</v>
      </c>
      <c r="E38" s="12">
        <v>15</v>
      </c>
      <c r="F38" s="12">
        <v>60</v>
      </c>
      <c r="G38" s="12" t="s">
        <v>15</v>
      </c>
      <c r="H38" s="13" t="s">
        <v>16</v>
      </c>
    </row>
    <row r="39" spans="1:8" ht="13.15" customHeight="1" x14ac:dyDescent="0.2">
      <c r="A39" s="14" t="s">
        <v>17</v>
      </c>
      <c r="B39" s="4">
        <f>SUM(B35:B38)</f>
        <v>515</v>
      </c>
      <c r="C39" s="4">
        <f>SUM(C35:C38)</f>
        <v>14.660000000000002</v>
      </c>
      <c r="D39" s="4">
        <f>SUM(D35:D38)</f>
        <v>21.34</v>
      </c>
      <c r="E39" s="4">
        <f>SUM(E35:E38)</f>
        <v>47.38</v>
      </c>
      <c r="F39" s="4">
        <f>SUM(F35:F38)</f>
        <v>437.4</v>
      </c>
      <c r="G39" s="4"/>
      <c r="H39" s="10"/>
    </row>
    <row r="40" spans="1:8" x14ac:dyDescent="0.2">
      <c r="A40" s="100" t="s">
        <v>18</v>
      </c>
      <c r="B40" s="101"/>
      <c r="C40" s="101"/>
      <c r="D40" s="101"/>
      <c r="E40" s="101"/>
      <c r="F40" s="101"/>
      <c r="G40" s="101"/>
      <c r="H40" s="102"/>
    </row>
    <row r="41" spans="1:8" s="19" customFormat="1" ht="14.25" customHeight="1" x14ac:dyDescent="0.2">
      <c r="A41" s="20" t="s">
        <v>40</v>
      </c>
      <c r="B41" s="21">
        <v>90</v>
      </c>
      <c r="C41" s="7">
        <v>14.7</v>
      </c>
      <c r="D41" s="7">
        <v>8.6</v>
      </c>
      <c r="E41" s="7">
        <v>8.4</v>
      </c>
      <c r="F41" s="7">
        <v>170.5</v>
      </c>
      <c r="G41" s="22" t="s">
        <v>73</v>
      </c>
      <c r="H41" s="23" t="s">
        <v>41</v>
      </c>
    </row>
    <row r="42" spans="1:8" s="19" customFormat="1" ht="24" customHeight="1" x14ac:dyDescent="0.2">
      <c r="A42" s="10" t="s">
        <v>37</v>
      </c>
      <c r="B42" s="16">
        <v>150</v>
      </c>
      <c r="C42" s="7">
        <v>3.42</v>
      </c>
      <c r="D42" s="7">
        <v>6.5</v>
      </c>
      <c r="E42" s="7">
        <v>34.950000000000003</v>
      </c>
      <c r="F42" s="7">
        <v>214.46</v>
      </c>
      <c r="G42" s="34" t="s">
        <v>38</v>
      </c>
      <c r="H42" s="13" t="s">
        <v>39</v>
      </c>
    </row>
    <row r="43" spans="1:8" ht="14.25" customHeight="1" x14ac:dyDescent="0.2">
      <c r="A43" s="10" t="s">
        <v>14</v>
      </c>
      <c r="B43" s="12">
        <v>215</v>
      </c>
      <c r="C43" s="12">
        <v>7.0000000000000007E-2</v>
      </c>
      <c r="D43" s="12">
        <v>0.02</v>
      </c>
      <c r="E43" s="12">
        <v>15</v>
      </c>
      <c r="F43" s="12">
        <v>60</v>
      </c>
      <c r="G43" s="12" t="s">
        <v>15</v>
      </c>
      <c r="H43" s="13" t="s">
        <v>16</v>
      </c>
    </row>
    <row r="44" spans="1:8" ht="13.15" customHeight="1" x14ac:dyDescent="0.2">
      <c r="A44" s="14" t="s">
        <v>17</v>
      </c>
      <c r="B44" s="4">
        <f>SUM(B41:B43)</f>
        <v>455</v>
      </c>
      <c r="C44" s="4">
        <f t="shared" ref="C44:F44" si="0">SUM(C41:C43)</f>
        <v>18.189999999999998</v>
      </c>
      <c r="D44" s="4">
        <f t="shared" si="0"/>
        <v>15.12</v>
      </c>
      <c r="E44" s="4">
        <f t="shared" si="0"/>
        <v>58.35</v>
      </c>
      <c r="F44" s="4">
        <f t="shared" si="0"/>
        <v>444.96000000000004</v>
      </c>
      <c r="G44" s="4"/>
      <c r="H44" s="10"/>
    </row>
    <row r="45" spans="1:8" x14ac:dyDescent="0.2">
      <c r="A45" s="107" t="s">
        <v>36</v>
      </c>
      <c r="B45" s="101"/>
      <c r="C45" s="101"/>
      <c r="D45" s="101"/>
      <c r="E45" s="101"/>
      <c r="F45" s="101"/>
      <c r="G45" s="106"/>
      <c r="H45" s="108"/>
    </row>
    <row r="46" spans="1:8" x14ac:dyDescent="0.2">
      <c r="A46" s="103" t="s">
        <v>2</v>
      </c>
      <c r="B46" s="100" t="s">
        <v>3</v>
      </c>
      <c r="C46" s="101"/>
      <c r="D46" s="101"/>
      <c r="E46" s="101"/>
      <c r="F46" s="101"/>
      <c r="G46" s="103" t="s">
        <v>4</v>
      </c>
      <c r="H46" s="103" t="s">
        <v>5</v>
      </c>
    </row>
    <row r="47" spans="1:8" ht="16.5" customHeight="1" x14ac:dyDescent="0.2">
      <c r="A47" s="104"/>
      <c r="B47" s="3" t="s">
        <v>6</v>
      </c>
      <c r="C47" s="2" t="s">
        <v>7</v>
      </c>
      <c r="D47" s="2" t="s">
        <v>8</v>
      </c>
      <c r="E47" s="2" t="s">
        <v>9</v>
      </c>
      <c r="F47" s="2" t="s">
        <v>10</v>
      </c>
      <c r="G47" s="104"/>
      <c r="H47" s="104"/>
    </row>
    <row r="48" spans="1:8" x14ac:dyDescent="0.2">
      <c r="A48" s="105" t="s">
        <v>11</v>
      </c>
      <c r="B48" s="105"/>
      <c r="C48" s="103"/>
      <c r="D48" s="103"/>
      <c r="E48" s="103"/>
      <c r="F48" s="103"/>
      <c r="G48" s="105"/>
      <c r="H48" s="105"/>
    </row>
    <row r="49" spans="1:8" s="19" customFormat="1" ht="12" customHeight="1" x14ac:dyDescent="0.2">
      <c r="A49" s="10" t="s">
        <v>74</v>
      </c>
      <c r="B49" s="16">
        <v>90</v>
      </c>
      <c r="C49" s="7">
        <v>11.8</v>
      </c>
      <c r="D49" s="7">
        <v>7.1</v>
      </c>
      <c r="E49" s="7">
        <v>8.4</v>
      </c>
      <c r="F49" s="7">
        <v>141.4</v>
      </c>
      <c r="G49" s="48" t="s">
        <v>75</v>
      </c>
      <c r="H49" s="45" t="s">
        <v>76</v>
      </c>
    </row>
    <row r="50" spans="1:8" ht="12.6" customHeight="1" x14ac:dyDescent="0.2">
      <c r="A50" s="24" t="s">
        <v>78</v>
      </c>
      <c r="B50" s="6">
        <v>150</v>
      </c>
      <c r="C50" s="7">
        <v>2.2000000000000002</v>
      </c>
      <c r="D50" s="7">
        <v>5.9</v>
      </c>
      <c r="E50" s="7">
        <v>13.5</v>
      </c>
      <c r="F50" s="7">
        <v>115.9</v>
      </c>
      <c r="G50" s="8" t="s">
        <v>80</v>
      </c>
      <c r="H50" s="23" t="s">
        <v>79</v>
      </c>
    </row>
    <row r="51" spans="1:8" s="47" customFormat="1" ht="24" customHeight="1" x14ac:dyDescent="0.2">
      <c r="A51" s="24" t="s">
        <v>71</v>
      </c>
      <c r="B51" s="6">
        <v>60</v>
      </c>
      <c r="C51" s="7">
        <v>0.42</v>
      </c>
      <c r="D51" s="7">
        <v>0.06</v>
      </c>
      <c r="E51" s="7">
        <v>1.1399999999999999</v>
      </c>
      <c r="F51" s="7">
        <v>7.2</v>
      </c>
      <c r="G51" s="35" t="s">
        <v>72</v>
      </c>
      <c r="H51" s="15" t="s">
        <v>70</v>
      </c>
    </row>
    <row r="52" spans="1:8" ht="14.25" customHeight="1" x14ac:dyDescent="0.2">
      <c r="A52" s="10" t="s">
        <v>14</v>
      </c>
      <c r="B52" s="12">
        <v>215</v>
      </c>
      <c r="C52" s="12">
        <v>7.0000000000000007E-2</v>
      </c>
      <c r="D52" s="12">
        <v>0.02</v>
      </c>
      <c r="E52" s="12">
        <v>15</v>
      </c>
      <c r="F52" s="12">
        <v>60</v>
      </c>
      <c r="G52" s="12" t="s">
        <v>15</v>
      </c>
      <c r="H52" s="13" t="s">
        <v>16</v>
      </c>
    </row>
    <row r="53" spans="1:8" x14ac:dyDescent="0.2">
      <c r="A53" s="14" t="s">
        <v>17</v>
      </c>
      <c r="B53" s="4">
        <f>SUM(B49:B52)</f>
        <v>515</v>
      </c>
      <c r="C53" s="4">
        <f>SUM(C49:C52)</f>
        <v>14.49</v>
      </c>
      <c r="D53" s="4">
        <f>SUM(D49:D52)</f>
        <v>13.08</v>
      </c>
      <c r="E53" s="4">
        <f>SUM(E49:E52)</f>
        <v>38.04</v>
      </c>
      <c r="F53" s="4">
        <f>SUM(F49:F52)</f>
        <v>324.5</v>
      </c>
      <c r="G53" s="4"/>
      <c r="H53" s="10"/>
    </row>
    <row r="54" spans="1:8" x14ac:dyDescent="0.2">
      <c r="A54" s="100" t="s">
        <v>18</v>
      </c>
      <c r="B54" s="101"/>
      <c r="C54" s="101"/>
      <c r="D54" s="101"/>
      <c r="E54" s="101"/>
      <c r="F54" s="101"/>
      <c r="G54" s="101"/>
      <c r="H54" s="102"/>
    </row>
    <row r="55" spans="1:8" s="19" customFormat="1" ht="12.75" customHeight="1" x14ac:dyDescent="0.2">
      <c r="A55" s="15" t="s">
        <v>19</v>
      </c>
      <c r="B55" s="16">
        <v>90</v>
      </c>
      <c r="C55" s="17">
        <v>11.02</v>
      </c>
      <c r="D55" s="17">
        <v>13.95</v>
      </c>
      <c r="E55" s="17">
        <v>8.4</v>
      </c>
      <c r="F55" s="17">
        <v>203.2</v>
      </c>
      <c r="G55" s="18" t="s">
        <v>77</v>
      </c>
      <c r="H55" s="10" t="s">
        <v>20</v>
      </c>
    </row>
    <row r="56" spans="1:8" s="19" customFormat="1" ht="24" customHeight="1" x14ac:dyDescent="0.2">
      <c r="A56" s="24" t="s">
        <v>157</v>
      </c>
      <c r="B56" s="6">
        <v>150</v>
      </c>
      <c r="C56" s="7">
        <v>7.41</v>
      </c>
      <c r="D56" s="7">
        <v>6.22</v>
      </c>
      <c r="E56" s="7">
        <v>36.51</v>
      </c>
      <c r="F56" s="7">
        <v>230.35</v>
      </c>
      <c r="G56" s="18" t="s">
        <v>158</v>
      </c>
      <c r="H56" s="15" t="s">
        <v>117</v>
      </c>
    </row>
    <row r="57" spans="1:8" ht="13.15" customHeight="1" x14ac:dyDescent="0.2">
      <c r="A57" s="10" t="s">
        <v>14</v>
      </c>
      <c r="B57" s="12">
        <v>215</v>
      </c>
      <c r="C57" s="12">
        <v>7.0000000000000007E-2</v>
      </c>
      <c r="D57" s="12">
        <v>0.02</v>
      </c>
      <c r="E57" s="12">
        <v>15</v>
      </c>
      <c r="F57" s="12">
        <v>60</v>
      </c>
      <c r="G57" s="12" t="s">
        <v>15</v>
      </c>
      <c r="H57" s="13" t="s">
        <v>16</v>
      </c>
    </row>
    <row r="58" spans="1:8" x14ac:dyDescent="0.2">
      <c r="A58" s="14" t="s">
        <v>17</v>
      </c>
      <c r="B58" s="4">
        <f>SUM(B55:B57)</f>
        <v>455</v>
      </c>
      <c r="C58" s="4">
        <f>SUM(C55:C57)</f>
        <v>18.5</v>
      </c>
      <c r="D58" s="4">
        <f>SUM(D55:D57)</f>
        <v>20.189999999999998</v>
      </c>
      <c r="E58" s="4">
        <f>SUM(E55:E57)</f>
        <v>59.91</v>
      </c>
      <c r="F58" s="4">
        <f>SUM(F55:F57)</f>
        <v>493.54999999999995</v>
      </c>
      <c r="G58" s="4"/>
      <c r="H58" s="10"/>
    </row>
    <row r="59" spans="1:8" x14ac:dyDescent="0.2">
      <c r="A59" s="105" t="s">
        <v>45</v>
      </c>
      <c r="B59" s="105"/>
      <c r="C59" s="105"/>
      <c r="D59" s="105"/>
      <c r="E59" s="105"/>
      <c r="F59" s="105"/>
      <c r="G59" s="105"/>
      <c r="H59" s="105"/>
    </row>
    <row r="60" spans="1:8" x14ac:dyDescent="0.2">
      <c r="A60" s="103" t="s">
        <v>2</v>
      </c>
      <c r="B60" s="100" t="s">
        <v>3</v>
      </c>
      <c r="C60" s="101"/>
      <c r="D60" s="101"/>
      <c r="E60" s="101"/>
      <c r="F60" s="101"/>
      <c r="G60" s="103" t="s">
        <v>4</v>
      </c>
      <c r="H60" s="103" t="s">
        <v>5</v>
      </c>
    </row>
    <row r="61" spans="1:8" ht="14.25" customHeight="1" x14ac:dyDescent="0.2">
      <c r="A61" s="104"/>
      <c r="B61" s="3" t="s">
        <v>6</v>
      </c>
      <c r="C61" s="2" t="s">
        <v>7</v>
      </c>
      <c r="D61" s="2" t="s">
        <v>8</v>
      </c>
      <c r="E61" s="2" t="s">
        <v>9</v>
      </c>
      <c r="F61" s="2" t="s">
        <v>10</v>
      </c>
      <c r="G61" s="104"/>
      <c r="H61" s="104"/>
    </row>
    <row r="62" spans="1:8" x14ac:dyDescent="0.2">
      <c r="A62" s="105" t="s">
        <v>11</v>
      </c>
      <c r="B62" s="105"/>
      <c r="C62" s="105"/>
      <c r="D62" s="105"/>
      <c r="E62" s="105"/>
      <c r="F62" s="105"/>
      <c r="G62" s="105"/>
      <c r="H62" s="105"/>
    </row>
    <row r="63" spans="1:8" s="19" customFormat="1" ht="13.5" customHeight="1" x14ac:dyDescent="0.2">
      <c r="A63" s="10" t="s">
        <v>89</v>
      </c>
      <c r="B63" s="6">
        <v>90</v>
      </c>
      <c r="C63" s="7">
        <v>10.82</v>
      </c>
      <c r="D63" s="7">
        <v>10.91</v>
      </c>
      <c r="E63" s="7">
        <v>9.39</v>
      </c>
      <c r="F63" s="7">
        <v>180.45</v>
      </c>
      <c r="G63" s="48" t="s">
        <v>56</v>
      </c>
      <c r="H63" s="10" t="s">
        <v>57</v>
      </c>
    </row>
    <row r="64" spans="1:8" s="19" customFormat="1" ht="24" customHeight="1" x14ac:dyDescent="0.2">
      <c r="A64" s="10" t="s">
        <v>32</v>
      </c>
      <c r="B64" s="16">
        <v>150</v>
      </c>
      <c r="C64" s="7">
        <v>6.6</v>
      </c>
      <c r="D64" s="7">
        <v>7.17</v>
      </c>
      <c r="E64" s="7">
        <v>39.520000000000003</v>
      </c>
      <c r="F64" s="7">
        <v>244.79</v>
      </c>
      <c r="G64" s="48" t="s">
        <v>33</v>
      </c>
      <c r="H64" s="9" t="s">
        <v>34</v>
      </c>
    </row>
    <row r="65" spans="1:8" ht="14.25" customHeight="1" x14ac:dyDescent="0.2">
      <c r="A65" s="10" t="s">
        <v>178</v>
      </c>
      <c r="B65" s="6">
        <v>100</v>
      </c>
      <c r="C65" s="26">
        <v>0.4</v>
      </c>
      <c r="D65" s="26">
        <v>0.4</v>
      </c>
      <c r="E65" s="26">
        <f>19.6/2</f>
        <v>9.8000000000000007</v>
      </c>
      <c r="F65" s="26">
        <f>94/2</f>
        <v>47</v>
      </c>
      <c r="G65" s="8" t="s">
        <v>12</v>
      </c>
      <c r="H65" s="10" t="s">
        <v>13</v>
      </c>
    </row>
    <row r="66" spans="1:8" ht="12" customHeight="1" x14ac:dyDescent="0.2">
      <c r="A66" s="10" t="s">
        <v>14</v>
      </c>
      <c r="B66" s="12">
        <v>215</v>
      </c>
      <c r="C66" s="12">
        <v>7.0000000000000007E-2</v>
      </c>
      <c r="D66" s="12">
        <v>0.02</v>
      </c>
      <c r="E66" s="12">
        <v>15</v>
      </c>
      <c r="F66" s="12">
        <v>60</v>
      </c>
      <c r="G66" s="12" t="s">
        <v>15</v>
      </c>
      <c r="H66" s="13" t="s">
        <v>16</v>
      </c>
    </row>
    <row r="67" spans="1:8" x14ac:dyDescent="0.2">
      <c r="A67" s="14" t="s">
        <v>17</v>
      </c>
      <c r="B67" s="4">
        <f>SUM(B63:B66)</f>
        <v>555</v>
      </c>
      <c r="C67" s="4">
        <f>SUM(C63:C66)</f>
        <v>17.89</v>
      </c>
      <c r="D67" s="4">
        <f>SUM(D63:D66)</f>
        <v>18.499999999999996</v>
      </c>
      <c r="E67" s="4">
        <f>SUM(E63:E66)</f>
        <v>73.710000000000008</v>
      </c>
      <c r="F67" s="4">
        <f>SUM(F63:F66)</f>
        <v>532.24</v>
      </c>
      <c r="G67" s="4"/>
      <c r="H67" s="10"/>
    </row>
    <row r="68" spans="1:8" x14ac:dyDescent="0.2">
      <c r="A68" s="100" t="s">
        <v>18</v>
      </c>
      <c r="B68" s="101"/>
      <c r="C68" s="106"/>
      <c r="D68" s="106"/>
      <c r="E68" s="106"/>
      <c r="F68" s="106"/>
      <c r="G68" s="101"/>
      <c r="H68" s="102"/>
    </row>
    <row r="69" spans="1:8" ht="14.25" customHeight="1" x14ac:dyDescent="0.2">
      <c r="A69" s="27" t="s">
        <v>138</v>
      </c>
      <c r="B69" s="28">
        <v>130</v>
      </c>
      <c r="C69" s="7">
        <v>10.4</v>
      </c>
      <c r="D69" s="7">
        <v>11.4</v>
      </c>
      <c r="E69" s="7">
        <v>4.9000000000000004</v>
      </c>
      <c r="F69" s="7">
        <v>148.5</v>
      </c>
      <c r="G69" s="29" t="s">
        <v>82</v>
      </c>
      <c r="H69" s="30" t="s">
        <v>81</v>
      </c>
    </row>
    <row r="70" spans="1:8" s="19" customFormat="1" x14ac:dyDescent="0.2">
      <c r="A70" s="10" t="s">
        <v>46</v>
      </c>
      <c r="B70" s="36">
        <v>150</v>
      </c>
      <c r="C70" s="49">
        <v>3.44</v>
      </c>
      <c r="D70" s="49">
        <v>13.15</v>
      </c>
      <c r="E70" s="49">
        <v>27.92</v>
      </c>
      <c r="F70" s="49">
        <v>243.75</v>
      </c>
      <c r="G70" s="50" t="s">
        <v>83</v>
      </c>
      <c r="H70" s="15" t="s">
        <v>47</v>
      </c>
    </row>
    <row r="71" spans="1:8" x14ac:dyDescent="0.2">
      <c r="A71" s="10" t="s">
        <v>14</v>
      </c>
      <c r="B71" s="12">
        <v>215</v>
      </c>
      <c r="C71" s="12">
        <v>7.0000000000000007E-2</v>
      </c>
      <c r="D71" s="12">
        <v>0.02</v>
      </c>
      <c r="E71" s="12">
        <v>15</v>
      </c>
      <c r="F71" s="12">
        <v>60</v>
      </c>
      <c r="G71" s="12" t="s">
        <v>15</v>
      </c>
      <c r="H71" s="13" t="s">
        <v>16</v>
      </c>
    </row>
    <row r="72" spans="1:8" x14ac:dyDescent="0.2">
      <c r="A72" s="14" t="s">
        <v>17</v>
      </c>
      <c r="B72" s="4">
        <f>SUM(B69:B71)</f>
        <v>495</v>
      </c>
      <c r="C72" s="4">
        <f>SUM(C69:C71)</f>
        <v>13.91</v>
      </c>
      <c r="D72" s="4">
        <f>SUM(D69:D71)</f>
        <v>24.57</v>
      </c>
      <c r="E72" s="4">
        <f>SUM(E69:E71)</f>
        <v>47.82</v>
      </c>
      <c r="F72" s="4">
        <f>SUM(F69:F71)</f>
        <v>452.25</v>
      </c>
      <c r="G72" s="4"/>
      <c r="H72" s="10"/>
    </row>
    <row r="73" spans="1:8" x14ac:dyDescent="0.2">
      <c r="A73" s="27"/>
      <c r="B73" s="37"/>
      <c r="C73" s="37"/>
      <c r="D73" s="37"/>
      <c r="E73" s="37"/>
      <c r="F73" s="37"/>
      <c r="G73" s="37"/>
      <c r="H73" s="30"/>
    </row>
    <row r="74" spans="1:8" x14ac:dyDescent="0.2">
      <c r="A74" s="105" t="s">
        <v>53</v>
      </c>
      <c r="B74" s="105"/>
      <c r="C74" s="105"/>
      <c r="D74" s="105"/>
      <c r="E74" s="105"/>
      <c r="F74" s="105"/>
      <c r="G74" s="105"/>
      <c r="H74" s="105"/>
    </row>
    <row r="75" spans="1:8" x14ac:dyDescent="0.2">
      <c r="A75" s="107" t="s">
        <v>1</v>
      </c>
      <c r="B75" s="101"/>
      <c r="C75" s="101"/>
      <c r="D75" s="101"/>
      <c r="E75" s="101"/>
      <c r="F75" s="101"/>
      <c r="G75" s="106"/>
      <c r="H75" s="108"/>
    </row>
    <row r="76" spans="1:8" x14ac:dyDescent="0.2">
      <c r="A76" s="103" t="s">
        <v>2</v>
      </c>
      <c r="B76" s="100" t="s">
        <v>3</v>
      </c>
      <c r="C76" s="101"/>
      <c r="D76" s="101"/>
      <c r="E76" s="101"/>
      <c r="F76" s="101"/>
      <c r="G76" s="103" t="s">
        <v>4</v>
      </c>
      <c r="H76" s="103" t="s">
        <v>5</v>
      </c>
    </row>
    <row r="77" spans="1:8" ht="14.25" customHeight="1" x14ac:dyDescent="0.2">
      <c r="A77" s="104"/>
      <c r="B77" s="3" t="s">
        <v>6</v>
      </c>
      <c r="C77" s="2" t="s">
        <v>7</v>
      </c>
      <c r="D77" s="2" t="s">
        <v>8</v>
      </c>
      <c r="E77" s="2" t="s">
        <v>9</v>
      </c>
      <c r="F77" s="2" t="s">
        <v>10</v>
      </c>
      <c r="G77" s="104"/>
      <c r="H77" s="104"/>
    </row>
    <row r="78" spans="1:8" x14ac:dyDescent="0.2">
      <c r="A78" s="105" t="s">
        <v>11</v>
      </c>
      <c r="B78" s="105"/>
      <c r="C78" s="103"/>
      <c r="D78" s="103"/>
      <c r="E78" s="103"/>
      <c r="F78" s="103"/>
      <c r="G78" s="105"/>
      <c r="H78" s="105"/>
    </row>
    <row r="79" spans="1:8" s="19" customFormat="1" ht="12.75" customHeight="1" x14ac:dyDescent="0.2">
      <c r="A79" s="10" t="s">
        <v>180</v>
      </c>
      <c r="B79" s="6">
        <v>90</v>
      </c>
      <c r="C79" s="7">
        <v>21.1</v>
      </c>
      <c r="D79" s="7">
        <v>16.760000000000002</v>
      </c>
      <c r="E79" s="7">
        <v>0.34</v>
      </c>
      <c r="F79" s="7">
        <v>235.8</v>
      </c>
      <c r="G79" s="35" t="s">
        <v>184</v>
      </c>
      <c r="H79" s="15" t="s">
        <v>183</v>
      </c>
    </row>
    <row r="80" spans="1:8" s="19" customFormat="1" ht="22.9" customHeight="1" x14ac:dyDescent="0.2">
      <c r="A80" s="10" t="s">
        <v>37</v>
      </c>
      <c r="B80" s="16">
        <v>150</v>
      </c>
      <c r="C80" s="7">
        <v>3.42</v>
      </c>
      <c r="D80" s="7">
        <v>6.5</v>
      </c>
      <c r="E80" s="7">
        <v>34.950000000000003</v>
      </c>
      <c r="F80" s="7">
        <v>214.46</v>
      </c>
      <c r="G80" s="34" t="s">
        <v>38</v>
      </c>
      <c r="H80" s="13" t="s">
        <v>39</v>
      </c>
    </row>
    <row r="81" spans="1:8" ht="14.25" customHeight="1" x14ac:dyDescent="0.2">
      <c r="A81" s="10" t="s">
        <v>178</v>
      </c>
      <c r="B81" s="6">
        <v>100</v>
      </c>
      <c r="C81" s="26">
        <v>0.4</v>
      </c>
      <c r="D81" s="26">
        <v>0.4</v>
      </c>
      <c r="E81" s="26">
        <f>19.6/2</f>
        <v>9.8000000000000007</v>
      </c>
      <c r="F81" s="26">
        <f>94/2</f>
        <v>47</v>
      </c>
      <c r="G81" s="8" t="s">
        <v>12</v>
      </c>
      <c r="H81" s="10" t="s">
        <v>13</v>
      </c>
    </row>
    <row r="82" spans="1:8" ht="12.75" customHeight="1" x14ac:dyDescent="0.2">
      <c r="A82" s="10" t="s">
        <v>14</v>
      </c>
      <c r="B82" s="12">
        <v>215</v>
      </c>
      <c r="C82" s="12">
        <v>7.0000000000000007E-2</v>
      </c>
      <c r="D82" s="12">
        <v>0.02</v>
      </c>
      <c r="E82" s="12">
        <v>15</v>
      </c>
      <c r="F82" s="12">
        <v>60</v>
      </c>
      <c r="G82" s="12" t="s">
        <v>15</v>
      </c>
      <c r="H82" s="13" t="s">
        <v>16</v>
      </c>
    </row>
    <row r="83" spans="1:8" x14ac:dyDescent="0.2">
      <c r="A83" s="14" t="s">
        <v>17</v>
      </c>
      <c r="B83" s="4">
        <f>SUM(B79:B82)</f>
        <v>555</v>
      </c>
      <c r="C83" s="4">
        <f>SUM(C79:C82)</f>
        <v>24.990000000000002</v>
      </c>
      <c r="D83" s="4">
        <f>SUM(D79:D82)</f>
        <v>23.68</v>
      </c>
      <c r="E83" s="4">
        <f>SUM(E79:E82)</f>
        <v>60.09</v>
      </c>
      <c r="F83" s="4">
        <f>SUM(F79:F82)</f>
        <v>557.26</v>
      </c>
      <c r="G83" s="4"/>
      <c r="H83" s="10"/>
    </row>
    <row r="84" spans="1:8" x14ac:dyDescent="0.2">
      <c r="A84" s="100" t="s">
        <v>18</v>
      </c>
      <c r="B84" s="101"/>
      <c r="C84" s="101"/>
      <c r="D84" s="101"/>
      <c r="E84" s="101"/>
      <c r="F84" s="101"/>
      <c r="G84" s="101"/>
      <c r="H84" s="102"/>
    </row>
    <row r="85" spans="1:8" s="19" customFormat="1" ht="13.15" customHeight="1" x14ac:dyDescent="0.2">
      <c r="A85" s="10" t="s">
        <v>74</v>
      </c>
      <c r="B85" s="16">
        <v>90</v>
      </c>
      <c r="C85" s="7">
        <v>11.8</v>
      </c>
      <c r="D85" s="7">
        <v>7.1</v>
      </c>
      <c r="E85" s="7">
        <v>8.4</v>
      </c>
      <c r="F85" s="7">
        <v>141.4</v>
      </c>
      <c r="G85" s="48" t="s">
        <v>75</v>
      </c>
      <c r="H85" s="45" t="s">
        <v>76</v>
      </c>
    </row>
    <row r="86" spans="1:8" s="19" customFormat="1" ht="24" customHeight="1" x14ac:dyDescent="0.2">
      <c r="A86" s="24" t="s">
        <v>181</v>
      </c>
      <c r="B86" s="6">
        <v>150</v>
      </c>
      <c r="C86" s="7">
        <v>2.95</v>
      </c>
      <c r="D86" s="7">
        <v>4.5</v>
      </c>
      <c r="E86" s="7">
        <v>20.07</v>
      </c>
      <c r="F86" s="7">
        <v>131.9</v>
      </c>
      <c r="G86" s="18" t="s">
        <v>182</v>
      </c>
      <c r="H86" s="57" t="s">
        <v>148</v>
      </c>
    </row>
    <row r="87" spans="1:8" x14ac:dyDescent="0.2">
      <c r="A87" s="10" t="s">
        <v>14</v>
      </c>
      <c r="B87" s="12">
        <v>215</v>
      </c>
      <c r="C87" s="12">
        <v>7.0000000000000007E-2</v>
      </c>
      <c r="D87" s="12">
        <v>0.02</v>
      </c>
      <c r="E87" s="12">
        <v>15</v>
      </c>
      <c r="F87" s="12">
        <v>60</v>
      </c>
      <c r="G87" s="12" t="s">
        <v>15</v>
      </c>
      <c r="H87" s="13" t="s">
        <v>16</v>
      </c>
    </row>
    <row r="88" spans="1:8" x14ac:dyDescent="0.2">
      <c r="A88" s="14" t="s">
        <v>17</v>
      </c>
      <c r="B88" s="4">
        <f>SUM(B85:B87)</f>
        <v>455</v>
      </c>
      <c r="C88" s="4">
        <f>SUM(C85:C87)</f>
        <v>14.82</v>
      </c>
      <c r="D88" s="4">
        <f>SUM(D85:D87)</f>
        <v>11.62</v>
      </c>
      <c r="E88" s="4">
        <f>SUM(E85:E87)</f>
        <v>43.47</v>
      </c>
      <c r="F88" s="4">
        <f>SUM(F85:F87)</f>
        <v>333.3</v>
      </c>
      <c r="G88" s="4"/>
      <c r="H88" s="10"/>
    </row>
    <row r="89" spans="1:8" x14ac:dyDescent="0.2">
      <c r="A89" s="105" t="s">
        <v>24</v>
      </c>
      <c r="B89" s="105"/>
      <c r="C89" s="105"/>
      <c r="D89" s="105"/>
      <c r="E89" s="105"/>
      <c r="F89" s="105"/>
      <c r="G89" s="105"/>
      <c r="H89" s="105"/>
    </row>
    <row r="90" spans="1:8" x14ac:dyDescent="0.2">
      <c r="A90" s="103" t="s">
        <v>2</v>
      </c>
      <c r="B90" s="100" t="s">
        <v>3</v>
      </c>
      <c r="C90" s="101"/>
      <c r="D90" s="101"/>
      <c r="E90" s="101"/>
      <c r="F90" s="101"/>
      <c r="G90" s="103" t="s">
        <v>4</v>
      </c>
      <c r="H90" s="103" t="s">
        <v>5</v>
      </c>
    </row>
    <row r="91" spans="1:8" ht="13.5" customHeight="1" x14ac:dyDescent="0.2">
      <c r="A91" s="104"/>
      <c r="B91" s="3" t="s">
        <v>6</v>
      </c>
      <c r="C91" s="2" t="s">
        <v>7</v>
      </c>
      <c r="D91" s="2" t="s">
        <v>8</v>
      </c>
      <c r="E91" s="2" t="s">
        <v>9</v>
      </c>
      <c r="F91" s="2" t="s">
        <v>10</v>
      </c>
      <c r="G91" s="104"/>
      <c r="H91" s="104"/>
    </row>
    <row r="92" spans="1:8" x14ac:dyDescent="0.2">
      <c r="A92" s="105" t="s">
        <v>11</v>
      </c>
      <c r="B92" s="105"/>
      <c r="C92" s="103"/>
      <c r="D92" s="103"/>
      <c r="E92" s="103"/>
      <c r="F92" s="103"/>
      <c r="G92" s="105"/>
      <c r="H92" s="105"/>
    </row>
    <row r="93" spans="1:8" s="19" customFormat="1" ht="12" customHeight="1" x14ac:dyDescent="0.2">
      <c r="A93" s="10" t="s">
        <v>84</v>
      </c>
      <c r="B93" s="26">
        <v>90</v>
      </c>
      <c r="C93" s="46">
        <v>15</v>
      </c>
      <c r="D93" s="46">
        <v>10.4</v>
      </c>
      <c r="E93" s="46">
        <v>5.9</v>
      </c>
      <c r="F93" s="46">
        <v>176</v>
      </c>
      <c r="G93" s="50" t="s">
        <v>85</v>
      </c>
      <c r="H93" s="41" t="s">
        <v>86</v>
      </c>
    </row>
    <row r="94" spans="1:8" ht="12.6" customHeight="1" x14ac:dyDescent="0.2">
      <c r="A94" s="24" t="s">
        <v>78</v>
      </c>
      <c r="B94" s="6">
        <v>150</v>
      </c>
      <c r="C94" s="7">
        <v>2.2000000000000002</v>
      </c>
      <c r="D94" s="7">
        <v>5.9</v>
      </c>
      <c r="E94" s="7">
        <v>13.5</v>
      </c>
      <c r="F94" s="7">
        <v>115.9</v>
      </c>
      <c r="G94" s="8" t="s">
        <v>80</v>
      </c>
      <c r="H94" s="23" t="s">
        <v>79</v>
      </c>
    </row>
    <row r="95" spans="1:8" s="47" customFormat="1" ht="22.5" customHeight="1" x14ac:dyDescent="0.2">
      <c r="A95" s="24" t="s">
        <v>71</v>
      </c>
      <c r="B95" s="6">
        <v>60</v>
      </c>
      <c r="C95" s="7">
        <v>0.42</v>
      </c>
      <c r="D95" s="7">
        <v>0.06</v>
      </c>
      <c r="E95" s="7">
        <v>1.1399999999999999</v>
      </c>
      <c r="F95" s="7">
        <v>7.2</v>
      </c>
      <c r="G95" s="35" t="s">
        <v>72</v>
      </c>
      <c r="H95" s="15" t="s">
        <v>70</v>
      </c>
    </row>
    <row r="96" spans="1:8" ht="12" customHeight="1" x14ac:dyDescent="0.2">
      <c r="A96" s="10" t="s">
        <v>14</v>
      </c>
      <c r="B96" s="12">
        <v>215</v>
      </c>
      <c r="C96" s="12">
        <v>7.0000000000000007E-2</v>
      </c>
      <c r="D96" s="12">
        <v>0.02</v>
      </c>
      <c r="E96" s="12">
        <v>15</v>
      </c>
      <c r="F96" s="12">
        <v>60</v>
      </c>
      <c r="G96" s="12" t="s">
        <v>15</v>
      </c>
      <c r="H96" s="13" t="s">
        <v>16</v>
      </c>
    </row>
    <row r="97" spans="1:8" x14ac:dyDescent="0.2">
      <c r="A97" s="14" t="s">
        <v>17</v>
      </c>
      <c r="B97" s="4">
        <f>SUM(B93:B96)</f>
        <v>515</v>
      </c>
      <c r="C97" s="4">
        <f>SUM(C93:C96)</f>
        <v>17.690000000000001</v>
      </c>
      <c r="D97" s="4">
        <f>SUM(D93:D96)</f>
        <v>16.38</v>
      </c>
      <c r="E97" s="4">
        <f>SUM(E93:E96)</f>
        <v>35.54</v>
      </c>
      <c r="F97" s="4">
        <f>SUM(F93:F96)</f>
        <v>359.09999999999997</v>
      </c>
      <c r="G97" s="4"/>
      <c r="H97" s="10"/>
    </row>
    <row r="98" spans="1:8" x14ac:dyDescent="0.2">
      <c r="A98" s="100" t="s">
        <v>18</v>
      </c>
      <c r="B98" s="101"/>
      <c r="C98" s="101"/>
      <c r="D98" s="101"/>
      <c r="E98" s="101"/>
      <c r="F98" s="101"/>
      <c r="G98" s="101"/>
      <c r="H98" s="102"/>
    </row>
    <row r="99" spans="1:8" ht="12.75" customHeight="1" x14ac:dyDescent="0.2">
      <c r="A99" s="27" t="s">
        <v>138</v>
      </c>
      <c r="B99" s="28">
        <v>130</v>
      </c>
      <c r="C99" s="7">
        <v>10.4</v>
      </c>
      <c r="D99" s="7">
        <v>11.4</v>
      </c>
      <c r="E99" s="7">
        <v>4.9000000000000004</v>
      </c>
      <c r="F99" s="7">
        <v>148.5</v>
      </c>
      <c r="G99" s="29" t="s">
        <v>82</v>
      </c>
      <c r="H99" s="30" t="s">
        <v>81</v>
      </c>
    </row>
    <row r="100" spans="1:8" s="19" customFormat="1" ht="24" customHeight="1" x14ac:dyDescent="0.2">
      <c r="A100" s="24" t="s">
        <v>157</v>
      </c>
      <c r="B100" s="6">
        <v>150</v>
      </c>
      <c r="C100" s="7">
        <v>7.41</v>
      </c>
      <c r="D100" s="7">
        <v>6.22</v>
      </c>
      <c r="E100" s="7">
        <v>36.51</v>
      </c>
      <c r="F100" s="7">
        <v>230.35</v>
      </c>
      <c r="G100" s="18" t="s">
        <v>158</v>
      </c>
      <c r="H100" s="15" t="s">
        <v>117</v>
      </c>
    </row>
    <row r="101" spans="1:8" x14ac:dyDescent="0.2">
      <c r="A101" s="10" t="s">
        <v>14</v>
      </c>
      <c r="B101" s="12">
        <v>215</v>
      </c>
      <c r="C101" s="12">
        <v>7.0000000000000007E-2</v>
      </c>
      <c r="D101" s="12">
        <v>0.02</v>
      </c>
      <c r="E101" s="12">
        <v>15</v>
      </c>
      <c r="F101" s="12">
        <v>60</v>
      </c>
      <c r="G101" s="12" t="s">
        <v>15</v>
      </c>
      <c r="H101" s="13" t="s">
        <v>16</v>
      </c>
    </row>
    <row r="102" spans="1:8" x14ac:dyDescent="0.2">
      <c r="A102" s="14" t="s">
        <v>17</v>
      </c>
      <c r="B102" s="4">
        <f>SUM(B99:B101)</f>
        <v>495</v>
      </c>
      <c r="C102" s="4">
        <f>SUM(C99:C101)</f>
        <v>17.880000000000003</v>
      </c>
      <c r="D102" s="4">
        <f>SUM(D99:D101)</f>
        <v>17.64</v>
      </c>
      <c r="E102" s="4">
        <f>SUM(E99:E101)</f>
        <v>56.41</v>
      </c>
      <c r="F102" s="4">
        <f>SUM(F99:F101)</f>
        <v>438.85</v>
      </c>
      <c r="G102" s="4"/>
      <c r="H102" s="10"/>
    </row>
    <row r="103" spans="1:8" x14ac:dyDescent="0.2">
      <c r="A103" s="107" t="s">
        <v>35</v>
      </c>
      <c r="B103" s="101"/>
      <c r="C103" s="101"/>
      <c r="D103" s="101"/>
      <c r="E103" s="101"/>
      <c r="F103" s="101"/>
      <c r="G103" s="106"/>
      <c r="H103" s="108"/>
    </row>
    <row r="104" spans="1:8" x14ac:dyDescent="0.2">
      <c r="A104" s="103" t="s">
        <v>2</v>
      </c>
      <c r="B104" s="100" t="s">
        <v>3</v>
      </c>
      <c r="C104" s="101"/>
      <c r="D104" s="101"/>
      <c r="E104" s="101"/>
      <c r="F104" s="101"/>
      <c r="G104" s="103" t="s">
        <v>4</v>
      </c>
      <c r="H104" s="103" t="s">
        <v>5</v>
      </c>
    </row>
    <row r="105" spans="1:8" ht="15" customHeight="1" x14ac:dyDescent="0.2">
      <c r="A105" s="104"/>
      <c r="B105" s="3" t="s">
        <v>6</v>
      </c>
      <c r="C105" s="2" t="s">
        <v>7</v>
      </c>
      <c r="D105" s="2" t="s">
        <v>8</v>
      </c>
      <c r="E105" s="2" t="s">
        <v>9</v>
      </c>
      <c r="F105" s="2" t="s">
        <v>10</v>
      </c>
      <c r="G105" s="104"/>
      <c r="H105" s="104"/>
    </row>
    <row r="106" spans="1:8" x14ac:dyDescent="0.2">
      <c r="A106" s="105" t="s">
        <v>11</v>
      </c>
      <c r="B106" s="105"/>
      <c r="C106" s="103"/>
      <c r="D106" s="103"/>
      <c r="E106" s="103"/>
      <c r="F106" s="103"/>
      <c r="G106" s="105"/>
      <c r="H106" s="105"/>
    </row>
    <row r="107" spans="1:8" s="19" customFormat="1" ht="12.75" customHeight="1" x14ac:dyDescent="0.2">
      <c r="A107" s="20" t="s">
        <v>26</v>
      </c>
      <c r="B107" s="21">
        <v>90</v>
      </c>
      <c r="C107" s="17">
        <v>15.1</v>
      </c>
      <c r="D107" s="17">
        <v>8.8000000000000007</v>
      </c>
      <c r="E107" s="17">
        <v>8.4</v>
      </c>
      <c r="F107" s="17">
        <v>174.9</v>
      </c>
      <c r="G107" s="22" t="s">
        <v>27</v>
      </c>
      <c r="H107" s="23" t="s">
        <v>28</v>
      </c>
    </row>
    <row r="108" spans="1:8" s="19" customFormat="1" ht="23.25" customHeight="1" x14ac:dyDescent="0.2">
      <c r="A108" s="10" t="s">
        <v>21</v>
      </c>
      <c r="B108" s="16">
        <v>150</v>
      </c>
      <c r="C108" s="7">
        <v>2.46</v>
      </c>
      <c r="D108" s="7">
        <v>5.53</v>
      </c>
      <c r="E108" s="7">
        <v>19.21</v>
      </c>
      <c r="F108" s="7">
        <v>131.69999999999999</v>
      </c>
      <c r="G108" s="18" t="s">
        <v>22</v>
      </c>
      <c r="H108" s="15" t="s">
        <v>23</v>
      </c>
    </row>
    <row r="109" spans="1:8" s="47" customFormat="1" ht="22.5" customHeight="1" x14ac:dyDescent="0.2">
      <c r="A109" s="24" t="s">
        <v>71</v>
      </c>
      <c r="B109" s="6">
        <v>60</v>
      </c>
      <c r="C109" s="7">
        <v>0.42</v>
      </c>
      <c r="D109" s="7">
        <v>0.06</v>
      </c>
      <c r="E109" s="7">
        <v>1.1399999999999999</v>
      </c>
      <c r="F109" s="7">
        <v>7.2</v>
      </c>
      <c r="G109" s="35" t="s">
        <v>72</v>
      </c>
      <c r="H109" s="15" t="s">
        <v>70</v>
      </c>
    </row>
    <row r="110" spans="1:8" x14ac:dyDescent="0.2">
      <c r="A110" s="10" t="s">
        <v>14</v>
      </c>
      <c r="B110" s="12">
        <v>215</v>
      </c>
      <c r="C110" s="12">
        <v>7.0000000000000007E-2</v>
      </c>
      <c r="D110" s="12">
        <v>0.02</v>
      </c>
      <c r="E110" s="12">
        <v>15</v>
      </c>
      <c r="F110" s="12">
        <v>60</v>
      </c>
      <c r="G110" s="12" t="s">
        <v>15</v>
      </c>
      <c r="H110" s="13" t="s">
        <v>16</v>
      </c>
    </row>
    <row r="111" spans="1:8" x14ac:dyDescent="0.2">
      <c r="A111" s="14" t="s">
        <v>17</v>
      </c>
      <c r="B111" s="4">
        <f>SUM(B107:B110)</f>
        <v>515</v>
      </c>
      <c r="C111" s="4">
        <f>SUM(C107:C110)</f>
        <v>18.05</v>
      </c>
      <c r="D111" s="4">
        <f>SUM(D107:D110)</f>
        <v>14.410000000000002</v>
      </c>
      <c r="E111" s="4">
        <f>SUM(E107:E110)</f>
        <v>43.75</v>
      </c>
      <c r="F111" s="4">
        <f>SUM(F107:F110)</f>
        <v>373.8</v>
      </c>
      <c r="G111" s="4"/>
      <c r="H111" s="10"/>
    </row>
    <row r="112" spans="1:8" x14ac:dyDescent="0.2">
      <c r="A112" s="100" t="s">
        <v>18</v>
      </c>
      <c r="B112" s="101"/>
      <c r="C112" s="101"/>
      <c r="D112" s="101"/>
      <c r="E112" s="101"/>
      <c r="F112" s="101"/>
      <c r="G112" s="101"/>
      <c r="H112" s="102"/>
    </row>
    <row r="113" spans="1:8" s="19" customFormat="1" x14ac:dyDescent="0.2">
      <c r="A113" s="15" t="s">
        <v>19</v>
      </c>
      <c r="B113" s="16">
        <v>90</v>
      </c>
      <c r="C113" s="7">
        <v>11.02</v>
      </c>
      <c r="D113" s="7">
        <v>13.95</v>
      </c>
      <c r="E113" s="7">
        <v>8.4</v>
      </c>
      <c r="F113" s="7">
        <v>203.2</v>
      </c>
      <c r="G113" s="18" t="s">
        <v>77</v>
      </c>
      <c r="H113" s="10" t="s">
        <v>20</v>
      </c>
    </row>
    <row r="114" spans="1:8" s="19" customFormat="1" ht="25.5" customHeight="1" x14ac:dyDescent="0.2">
      <c r="A114" s="10" t="s">
        <v>37</v>
      </c>
      <c r="B114" s="16">
        <v>150</v>
      </c>
      <c r="C114" s="7">
        <v>3.42</v>
      </c>
      <c r="D114" s="7">
        <v>6.5</v>
      </c>
      <c r="E114" s="7">
        <v>34.950000000000003</v>
      </c>
      <c r="F114" s="7">
        <v>214.46</v>
      </c>
      <c r="G114" s="34" t="s">
        <v>38</v>
      </c>
      <c r="H114" s="13" t="s">
        <v>39</v>
      </c>
    </row>
    <row r="115" spans="1:8" x14ac:dyDescent="0.2">
      <c r="A115" s="10" t="s">
        <v>14</v>
      </c>
      <c r="B115" s="12">
        <v>215</v>
      </c>
      <c r="C115" s="12">
        <v>7.0000000000000007E-2</v>
      </c>
      <c r="D115" s="12">
        <v>0.02</v>
      </c>
      <c r="E115" s="12">
        <v>15</v>
      </c>
      <c r="F115" s="12">
        <v>60</v>
      </c>
      <c r="G115" s="12" t="s">
        <v>15</v>
      </c>
      <c r="H115" s="13" t="s">
        <v>16</v>
      </c>
    </row>
    <row r="116" spans="1:8" x14ac:dyDescent="0.2">
      <c r="A116" s="14" t="s">
        <v>17</v>
      </c>
      <c r="B116" s="4">
        <f>SUM(B112:B115)</f>
        <v>455</v>
      </c>
      <c r="C116" s="4">
        <f>SUM(C112:C115)</f>
        <v>14.51</v>
      </c>
      <c r="D116" s="4">
        <f>SUM(D112:D115)</f>
        <v>20.47</v>
      </c>
      <c r="E116" s="4">
        <f>SUM(E112:E115)</f>
        <v>58.35</v>
      </c>
      <c r="F116" s="4">
        <f>SUM(F112:F115)</f>
        <v>477.65999999999997</v>
      </c>
      <c r="G116" s="4"/>
      <c r="H116" s="10"/>
    </row>
    <row r="117" spans="1:8" x14ac:dyDescent="0.2">
      <c r="A117" s="107" t="s">
        <v>36</v>
      </c>
      <c r="B117" s="101"/>
      <c r="C117" s="101"/>
      <c r="D117" s="101"/>
      <c r="E117" s="101"/>
      <c r="F117" s="101"/>
      <c r="G117" s="106"/>
      <c r="H117" s="108"/>
    </row>
    <row r="118" spans="1:8" x14ac:dyDescent="0.2">
      <c r="A118" s="103" t="s">
        <v>2</v>
      </c>
      <c r="B118" s="100" t="s">
        <v>3</v>
      </c>
      <c r="C118" s="101"/>
      <c r="D118" s="101"/>
      <c r="E118" s="101"/>
      <c r="F118" s="101"/>
      <c r="G118" s="103" t="s">
        <v>4</v>
      </c>
      <c r="H118" s="103" t="s">
        <v>5</v>
      </c>
    </row>
    <row r="119" spans="1:8" ht="10.5" customHeight="1" x14ac:dyDescent="0.2">
      <c r="A119" s="104"/>
      <c r="B119" s="3" t="s">
        <v>6</v>
      </c>
      <c r="C119" s="2" t="s">
        <v>7</v>
      </c>
      <c r="D119" s="2" t="s">
        <v>8</v>
      </c>
      <c r="E119" s="2" t="s">
        <v>9</v>
      </c>
      <c r="F119" s="2" t="s">
        <v>10</v>
      </c>
      <c r="G119" s="104"/>
      <c r="H119" s="104"/>
    </row>
    <row r="120" spans="1:8" x14ac:dyDescent="0.2">
      <c r="A120" s="105" t="s">
        <v>11</v>
      </c>
      <c r="B120" s="105"/>
      <c r="C120" s="103"/>
      <c r="D120" s="103"/>
      <c r="E120" s="103"/>
      <c r="F120" s="103"/>
      <c r="G120" s="105"/>
      <c r="H120" s="105"/>
    </row>
    <row r="121" spans="1:8" s="19" customFormat="1" ht="12.75" customHeight="1" x14ac:dyDescent="0.2">
      <c r="A121" s="10" t="s">
        <v>74</v>
      </c>
      <c r="B121" s="16">
        <v>90</v>
      </c>
      <c r="C121" s="17">
        <v>11.8</v>
      </c>
      <c r="D121" s="17">
        <v>7.1</v>
      </c>
      <c r="E121" s="17">
        <v>8.4</v>
      </c>
      <c r="F121" s="17">
        <v>141.4</v>
      </c>
      <c r="G121" s="48" t="s">
        <v>75</v>
      </c>
      <c r="H121" s="45" t="s">
        <v>76</v>
      </c>
    </row>
    <row r="122" spans="1:8" s="19" customFormat="1" ht="22.5" customHeight="1" x14ac:dyDescent="0.2">
      <c r="A122" s="24" t="s">
        <v>157</v>
      </c>
      <c r="B122" s="6">
        <v>150</v>
      </c>
      <c r="C122" s="7">
        <v>7.41</v>
      </c>
      <c r="D122" s="7">
        <v>6.22</v>
      </c>
      <c r="E122" s="7">
        <v>36.51</v>
      </c>
      <c r="F122" s="7">
        <v>230.35</v>
      </c>
      <c r="G122" s="18" t="s">
        <v>158</v>
      </c>
      <c r="H122" s="15" t="s">
        <v>117</v>
      </c>
    </row>
    <row r="123" spans="1:8" s="47" customFormat="1" ht="22.5" customHeight="1" x14ac:dyDescent="0.2">
      <c r="A123" s="24" t="s">
        <v>71</v>
      </c>
      <c r="B123" s="6">
        <v>60</v>
      </c>
      <c r="C123" s="7">
        <v>0.42</v>
      </c>
      <c r="D123" s="7">
        <v>0.06</v>
      </c>
      <c r="E123" s="7">
        <v>1.1399999999999999</v>
      </c>
      <c r="F123" s="7">
        <v>7.2</v>
      </c>
      <c r="G123" s="35" t="s">
        <v>72</v>
      </c>
      <c r="H123" s="15" t="s">
        <v>70</v>
      </c>
    </row>
    <row r="124" spans="1:8" x14ac:dyDescent="0.2">
      <c r="A124" s="10" t="s">
        <v>14</v>
      </c>
      <c r="B124" s="12">
        <v>215</v>
      </c>
      <c r="C124" s="12">
        <v>7.0000000000000007E-2</v>
      </c>
      <c r="D124" s="12">
        <v>0.02</v>
      </c>
      <c r="E124" s="12">
        <v>15</v>
      </c>
      <c r="F124" s="12">
        <v>60</v>
      </c>
      <c r="G124" s="12" t="s">
        <v>15</v>
      </c>
      <c r="H124" s="13" t="s">
        <v>16</v>
      </c>
    </row>
    <row r="125" spans="1:8" x14ac:dyDescent="0.2">
      <c r="A125" s="14" t="s">
        <v>17</v>
      </c>
      <c r="B125" s="4">
        <f>SUM(B121:B124)</f>
        <v>515</v>
      </c>
      <c r="C125" s="4">
        <f>SUM(C121:C124)</f>
        <v>19.700000000000003</v>
      </c>
      <c r="D125" s="4">
        <f>SUM(D121:D124)</f>
        <v>13.4</v>
      </c>
      <c r="E125" s="4">
        <f>SUM(E121:E124)</f>
        <v>61.05</v>
      </c>
      <c r="F125" s="4">
        <f>SUM(F121:F124)</f>
        <v>438.95</v>
      </c>
      <c r="G125" s="4"/>
      <c r="H125" s="10"/>
    </row>
    <row r="126" spans="1:8" x14ac:dyDescent="0.2">
      <c r="A126" s="100" t="s">
        <v>18</v>
      </c>
      <c r="B126" s="101"/>
      <c r="C126" s="101"/>
      <c r="D126" s="101"/>
      <c r="E126" s="101"/>
      <c r="F126" s="101"/>
      <c r="G126" s="101"/>
      <c r="H126" s="102"/>
    </row>
    <row r="127" spans="1:8" s="19" customFormat="1" x14ac:dyDescent="0.2">
      <c r="A127" s="20" t="s">
        <v>40</v>
      </c>
      <c r="B127" s="21">
        <v>90</v>
      </c>
      <c r="C127" s="7">
        <v>14.7</v>
      </c>
      <c r="D127" s="7">
        <v>8.6</v>
      </c>
      <c r="E127" s="7">
        <v>8.4</v>
      </c>
      <c r="F127" s="7">
        <v>170.5</v>
      </c>
      <c r="G127" s="22" t="s">
        <v>73</v>
      </c>
      <c r="H127" s="23" t="s">
        <v>41</v>
      </c>
    </row>
    <row r="128" spans="1:8" s="19" customFormat="1" x14ac:dyDescent="0.2">
      <c r="A128" s="10" t="s">
        <v>46</v>
      </c>
      <c r="B128" s="36">
        <v>150</v>
      </c>
      <c r="C128" s="46">
        <v>3.44</v>
      </c>
      <c r="D128" s="46">
        <v>13.15</v>
      </c>
      <c r="E128" s="46">
        <v>27.92</v>
      </c>
      <c r="F128" s="46">
        <v>243.75</v>
      </c>
      <c r="G128" s="50" t="s">
        <v>83</v>
      </c>
      <c r="H128" s="15" t="s">
        <v>47</v>
      </c>
    </row>
    <row r="129" spans="1:8" x14ac:dyDescent="0.2">
      <c r="A129" s="10" t="s">
        <v>14</v>
      </c>
      <c r="B129" s="12">
        <v>215</v>
      </c>
      <c r="C129" s="12">
        <v>7.0000000000000007E-2</v>
      </c>
      <c r="D129" s="12">
        <v>0.02</v>
      </c>
      <c r="E129" s="12">
        <v>15</v>
      </c>
      <c r="F129" s="12">
        <v>60</v>
      </c>
      <c r="G129" s="12" t="s">
        <v>15</v>
      </c>
      <c r="H129" s="13" t="s">
        <v>16</v>
      </c>
    </row>
    <row r="130" spans="1:8" x14ac:dyDescent="0.2">
      <c r="A130" s="14" t="s">
        <v>17</v>
      </c>
      <c r="B130" s="4">
        <f>SUM(B127:B129)</f>
        <v>455</v>
      </c>
      <c r="C130" s="4">
        <f>SUM(C127:C129)</f>
        <v>18.21</v>
      </c>
      <c r="D130" s="4">
        <f>SUM(D127:D129)</f>
        <v>21.77</v>
      </c>
      <c r="E130" s="4">
        <f>SUM(E127:E129)</f>
        <v>51.32</v>
      </c>
      <c r="F130" s="4">
        <f>SUM(F127:F129)</f>
        <v>474.25</v>
      </c>
      <c r="G130" s="4"/>
      <c r="H130" s="10"/>
    </row>
    <row r="131" spans="1:8" x14ac:dyDescent="0.2">
      <c r="A131" s="105" t="s">
        <v>45</v>
      </c>
      <c r="B131" s="105"/>
      <c r="C131" s="105"/>
      <c r="D131" s="105"/>
      <c r="E131" s="105"/>
      <c r="F131" s="105"/>
      <c r="G131" s="105"/>
      <c r="H131" s="105"/>
    </row>
    <row r="132" spans="1:8" x14ac:dyDescent="0.2">
      <c r="A132" s="103" t="s">
        <v>2</v>
      </c>
      <c r="B132" s="100" t="s">
        <v>3</v>
      </c>
      <c r="C132" s="101"/>
      <c r="D132" s="101"/>
      <c r="E132" s="101"/>
      <c r="F132" s="101"/>
      <c r="G132" s="103" t="s">
        <v>4</v>
      </c>
      <c r="H132" s="103" t="s">
        <v>5</v>
      </c>
    </row>
    <row r="133" spans="1:8" ht="11.25" customHeight="1" x14ac:dyDescent="0.2">
      <c r="A133" s="104"/>
      <c r="B133" s="3" t="s">
        <v>6</v>
      </c>
      <c r="C133" s="2" t="s">
        <v>7</v>
      </c>
      <c r="D133" s="2" t="s">
        <v>8</v>
      </c>
      <c r="E133" s="2" t="s">
        <v>9</v>
      </c>
      <c r="F133" s="2" t="s">
        <v>10</v>
      </c>
      <c r="G133" s="104"/>
      <c r="H133" s="104"/>
    </row>
    <row r="134" spans="1:8" x14ac:dyDescent="0.2">
      <c r="A134" s="105" t="s">
        <v>11</v>
      </c>
      <c r="B134" s="105"/>
      <c r="C134" s="103"/>
      <c r="D134" s="103"/>
      <c r="E134" s="103"/>
      <c r="F134" s="103"/>
      <c r="G134" s="105"/>
      <c r="H134" s="105"/>
    </row>
    <row r="135" spans="1:8" s="19" customFormat="1" ht="13.5" customHeight="1" x14ac:dyDescent="0.2">
      <c r="A135" s="10" t="s">
        <v>89</v>
      </c>
      <c r="B135" s="6">
        <v>90</v>
      </c>
      <c r="C135" s="7">
        <v>10.82</v>
      </c>
      <c r="D135" s="7">
        <v>10.91</v>
      </c>
      <c r="E135" s="7">
        <v>9.39</v>
      </c>
      <c r="F135" s="7">
        <v>180.45</v>
      </c>
      <c r="G135" s="48" t="s">
        <v>56</v>
      </c>
      <c r="H135" s="10" t="s">
        <v>57</v>
      </c>
    </row>
    <row r="136" spans="1:8" s="19" customFormat="1" ht="25.5" customHeight="1" x14ac:dyDescent="0.2">
      <c r="A136" s="10" t="s">
        <v>37</v>
      </c>
      <c r="B136" s="16">
        <v>150</v>
      </c>
      <c r="C136" s="7">
        <v>3.42</v>
      </c>
      <c r="D136" s="7">
        <v>6.5</v>
      </c>
      <c r="E136" s="7">
        <v>34.950000000000003</v>
      </c>
      <c r="F136" s="7">
        <v>214.46</v>
      </c>
      <c r="G136" s="34" t="s">
        <v>38</v>
      </c>
      <c r="H136" s="13" t="s">
        <v>39</v>
      </c>
    </row>
    <row r="137" spans="1:8" ht="10.5" customHeight="1" x14ac:dyDescent="0.2">
      <c r="A137" s="10" t="s">
        <v>178</v>
      </c>
      <c r="B137" s="6">
        <v>100</v>
      </c>
      <c r="C137" s="26">
        <v>0.4</v>
      </c>
      <c r="D137" s="26">
        <v>0.4</v>
      </c>
      <c r="E137" s="26">
        <f>19.6/2</f>
        <v>9.8000000000000007</v>
      </c>
      <c r="F137" s="26">
        <f>94/2</f>
        <v>47</v>
      </c>
      <c r="G137" s="8" t="s">
        <v>12</v>
      </c>
      <c r="H137" s="10" t="s">
        <v>13</v>
      </c>
    </row>
    <row r="138" spans="1:8" ht="12.75" customHeight="1" x14ac:dyDescent="0.2">
      <c r="A138" s="10" t="s">
        <v>14</v>
      </c>
      <c r="B138" s="12">
        <v>215</v>
      </c>
      <c r="C138" s="12">
        <v>7.0000000000000007E-2</v>
      </c>
      <c r="D138" s="12">
        <v>0.02</v>
      </c>
      <c r="E138" s="12">
        <v>15</v>
      </c>
      <c r="F138" s="12">
        <v>60</v>
      </c>
      <c r="G138" s="12" t="s">
        <v>15</v>
      </c>
      <c r="H138" s="13" t="s">
        <v>16</v>
      </c>
    </row>
    <row r="139" spans="1:8" x14ac:dyDescent="0.2">
      <c r="A139" s="14" t="s">
        <v>17</v>
      </c>
      <c r="B139" s="4">
        <f>SUM(B135:B138)</f>
        <v>555</v>
      </c>
      <c r="C139" s="4">
        <f>SUM(C135:C138)</f>
        <v>14.71</v>
      </c>
      <c r="D139" s="4">
        <f>SUM(D135:D138)</f>
        <v>17.829999999999998</v>
      </c>
      <c r="E139" s="4">
        <f>SUM(E135:E138)</f>
        <v>69.14</v>
      </c>
      <c r="F139" s="4">
        <f>SUM(F135:F138)</f>
        <v>501.90999999999997</v>
      </c>
      <c r="G139" s="4"/>
      <c r="H139" s="10"/>
    </row>
    <row r="140" spans="1:8" x14ac:dyDescent="0.2">
      <c r="A140" s="100" t="s">
        <v>18</v>
      </c>
      <c r="B140" s="101"/>
      <c r="C140" s="101"/>
      <c r="D140" s="101"/>
      <c r="E140" s="101"/>
      <c r="F140" s="101"/>
      <c r="G140" s="101"/>
      <c r="H140" s="102"/>
    </row>
    <row r="141" spans="1:8" s="19" customFormat="1" ht="12.75" customHeight="1" x14ac:dyDescent="0.2">
      <c r="A141" s="31" t="s">
        <v>67</v>
      </c>
      <c r="B141" s="21">
        <v>90</v>
      </c>
      <c r="C141" s="43">
        <v>11.71</v>
      </c>
      <c r="D141" s="43">
        <v>15.73</v>
      </c>
      <c r="E141" s="43">
        <v>12.03</v>
      </c>
      <c r="F141" s="43">
        <v>238.5</v>
      </c>
      <c r="G141" s="44" t="s">
        <v>68</v>
      </c>
      <c r="H141" s="45" t="s">
        <v>69</v>
      </c>
    </row>
    <row r="142" spans="1:8" ht="12.75" customHeight="1" x14ac:dyDescent="0.2">
      <c r="A142" s="24" t="s">
        <v>42</v>
      </c>
      <c r="B142" s="6">
        <v>150</v>
      </c>
      <c r="C142" s="7">
        <v>3.1</v>
      </c>
      <c r="D142" s="7">
        <v>4.8499999999999996</v>
      </c>
      <c r="E142" s="7">
        <v>14.14</v>
      </c>
      <c r="F142" s="7">
        <v>112.65</v>
      </c>
      <c r="G142" s="8" t="s">
        <v>43</v>
      </c>
      <c r="H142" s="9" t="s">
        <v>44</v>
      </c>
    </row>
    <row r="143" spans="1:8" ht="12.75" customHeight="1" x14ac:dyDescent="0.2">
      <c r="A143" s="10" t="s">
        <v>14</v>
      </c>
      <c r="B143" s="12">
        <v>215</v>
      </c>
      <c r="C143" s="12">
        <v>7.0000000000000007E-2</v>
      </c>
      <c r="D143" s="12">
        <v>0.02</v>
      </c>
      <c r="E143" s="12">
        <v>15</v>
      </c>
      <c r="F143" s="12">
        <v>60</v>
      </c>
      <c r="G143" s="12" t="s">
        <v>15</v>
      </c>
      <c r="H143" s="13" t="s">
        <v>16</v>
      </c>
    </row>
    <row r="144" spans="1:8" x14ac:dyDescent="0.2">
      <c r="A144" s="14" t="s">
        <v>17</v>
      </c>
      <c r="B144" s="4">
        <f>SUM(B141:B143)</f>
        <v>455</v>
      </c>
      <c r="C144" s="4">
        <f>SUM(C141:C143)</f>
        <v>14.88</v>
      </c>
      <c r="D144" s="4">
        <f>SUM(D141:D143)</f>
        <v>20.599999999999998</v>
      </c>
      <c r="E144" s="4">
        <f>SUM(E141:E143)</f>
        <v>41.17</v>
      </c>
      <c r="F144" s="4">
        <f>SUM(F141:F143)</f>
        <v>411.15</v>
      </c>
      <c r="G144" s="4"/>
      <c r="H144" s="10"/>
    </row>
  </sheetData>
  <mergeCells count="73">
    <mergeCell ref="A134:H134"/>
    <mergeCell ref="A140:H140"/>
    <mergeCell ref="A120:H120"/>
    <mergeCell ref="A126:H126"/>
    <mergeCell ref="A131:H131"/>
    <mergeCell ref="A132:A133"/>
    <mergeCell ref="B132:F132"/>
    <mergeCell ref="G132:G133"/>
    <mergeCell ref="H132:H133"/>
    <mergeCell ref="A106:H106"/>
    <mergeCell ref="A112:H112"/>
    <mergeCell ref="A117:H117"/>
    <mergeCell ref="A118:A119"/>
    <mergeCell ref="B118:F118"/>
    <mergeCell ref="G118:G119"/>
    <mergeCell ref="H118:H119"/>
    <mergeCell ref="A92:H92"/>
    <mergeCell ref="A98:H98"/>
    <mergeCell ref="A103:H103"/>
    <mergeCell ref="A104:A105"/>
    <mergeCell ref="B104:F104"/>
    <mergeCell ref="G104:G105"/>
    <mergeCell ref="H104:H105"/>
    <mergeCell ref="A78:H78"/>
    <mergeCell ref="A84:H84"/>
    <mergeCell ref="A89:H89"/>
    <mergeCell ref="A90:A91"/>
    <mergeCell ref="B90:F90"/>
    <mergeCell ref="G90:G91"/>
    <mergeCell ref="H90:H91"/>
    <mergeCell ref="A74:H74"/>
    <mergeCell ref="A75:H75"/>
    <mergeCell ref="A76:A77"/>
    <mergeCell ref="B76:F76"/>
    <mergeCell ref="G76:G77"/>
    <mergeCell ref="H76:H77"/>
    <mergeCell ref="A62:H62"/>
    <mergeCell ref="A68:H68"/>
    <mergeCell ref="A48:H48"/>
    <mergeCell ref="A54:H54"/>
    <mergeCell ref="A59:H59"/>
    <mergeCell ref="A60:A61"/>
    <mergeCell ref="B60:F60"/>
    <mergeCell ref="G60:G61"/>
    <mergeCell ref="H60:H61"/>
    <mergeCell ref="A34:H34"/>
    <mergeCell ref="A40:H40"/>
    <mergeCell ref="A45:H45"/>
    <mergeCell ref="A46:A47"/>
    <mergeCell ref="B46:F46"/>
    <mergeCell ref="G46:G47"/>
    <mergeCell ref="H46:H47"/>
    <mergeCell ref="A20:H20"/>
    <mergeCell ref="A26:H26"/>
    <mergeCell ref="A31:H31"/>
    <mergeCell ref="A32:A33"/>
    <mergeCell ref="B32:F32"/>
    <mergeCell ref="G32:G33"/>
    <mergeCell ref="H32:H33"/>
    <mergeCell ref="A6:H6"/>
    <mergeCell ref="A12:H12"/>
    <mergeCell ref="A17:H17"/>
    <mergeCell ref="A18:A19"/>
    <mergeCell ref="B18:F18"/>
    <mergeCell ref="G18:G19"/>
    <mergeCell ref="H18:H19"/>
    <mergeCell ref="A1:H1"/>
    <mergeCell ref="A2:H2"/>
    <mergeCell ref="A3:H3"/>
    <mergeCell ref="A4:A5"/>
    <mergeCell ref="B4:F4"/>
    <mergeCell ref="G4:G5"/>
    <mergeCell ref="H4:H5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zoomScale="130" zoomScaleNormal="130" workbookViewId="0">
      <pane ySplit="1" topLeftCell="A74" activePane="bottomLeft" state="frozen"/>
      <selection pane="bottomLeft" activeCell="A94" sqref="A94:XFD94"/>
    </sheetView>
  </sheetViews>
  <sheetFormatPr defaultRowHeight="11.25" x14ac:dyDescent="0.2"/>
  <cols>
    <col min="1" max="1" width="32.7109375" style="19" customWidth="1"/>
    <col min="2" max="2" width="7.7109375" style="19" customWidth="1"/>
    <col min="3" max="3" width="8.5703125" style="58" customWidth="1"/>
    <col min="4" max="4" width="8.140625" style="58" customWidth="1"/>
    <col min="5" max="5" width="9.42578125" style="58" customWidth="1"/>
    <col min="6" max="6" width="7.7109375" style="58" customWidth="1"/>
    <col min="7" max="7" width="8.42578125" style="19" customWidth="1"/>
    <col min="8" max="8" width="17.28515625" style="19" customWidth="1"/>
    <col min="9" max="256" width="9.140625" style="19"/>
    <col min="257" max="257" width="32.7109375" style="19" customWidth="1"/>
    <col min="258" max="258" width="7.7109375" style="19" customWidth="1"/>
    <col min="259" max="259" width="8.5703125" style="19" customWidth="1"/>
    <col min="260" max="260" width="8.140625" style="19" customWidth="1"/>
    <col min="261" max="261" width="9.42578125" style="19" customWidth="1"/>
    <col min="262" max="262" width="7.7109375" style="19" customWidth="1"/>
    <col min="263" max="263" width="8.42578125" style="19" customWidth="1"/>
    <col min="264" max="264" width="17.28515625" style="19" customWidth="1"/>
    <col min="265" max="512" width="9.140625" style="19"/>
    <col min="513" max="513" width="32.7109375" style="19" customWidth="1"/>
    <col min="514" max="514" width="7.7109375" style="19" customWidth="1"/>
    <col min="515" max="515" width="8.5703125" style="19" customWidth="1"/>
    <col min="516" max="516" width="8.140625" style="19" customWidth="1"/>
    <col min="517" max="517" width="9.42578125" style="19" customWidth="1"/>
    <col min="518" max="518" width="7.7109375" style="19" customWidth="1"/>
    <col min="519" max="519" width="8.42578125" style="19" customWidth="1"/>
    <col min="520" max="520" width="17.28515625" style="19" customWidth="1"/>
    <col min="521" max="768" width="9.140625" style="19"/>
    <col min="769" max="769" width="32.7109375" style="19" customWidth="1"/>
    <col min="770" max="770" width="7.7109375" style="19" customWidth="1"/>
    <col min="771" max="771" width="8.5703125" style="19" customWidth="1"/>
    <col min="772" max="772" width="8.140625" style="19" customWidth="1"/>
    <col min="773" max="773" width="9.42578125" style="19" customWidth="1"/>
    <col min="774" max="774" width="7.7109375" style="19" customWidth="1"/>
    <col min="775" max="775" width="8.42578125" style="19" customWidth="1"/>
    <col min="776" max="776" width="17.28515625" style="19" customWidth="1"/>
    <col min="777" max="1024" width="9.140625" style="19"/>
    <col min="1025" max="1025" width="32.7109375" style="19" customWidth="1"/>
    <col min="1026" max="1026" width="7.7109375" style="19" customWidth="1"/>
    <col min="1027" max="1027" width="8.5703125" style="19" customWidth="1"/>
    <col min="1028" max="1028" width="8.140625" style="19" customWidth="1"/>
    <col min="1029" max="1029" width="9.42578125" style="19" customWidth="1"/>
    <col min="1030" max="1030" width="7.7109375" style="19" customWidth="1"/>
    <col min="1031" max="1031" width="8.42578125" style="19" customWidth="1"/>
    <col min="1032" max="1032" width="17.28515625" style="19" customWidth="1"/>
    <col min="1033" max="1280" width="9.140625" style="19"/>
    <col min="1281" max="1281" width="32.7109375" style="19" customWidth="1"/>
    <col min="1282" max="1282" width="7.7109375" style="19" customWidth="1"/>
    <col min="1283" max="1283" width="8.5703125" style="19" customWidth="1"/>
    <col min="1284" max="1284" width="8.140625" style="19" customWidth="1"/>
    <col min="1285" max="1285" width="9.42578125" style="19" customWidth="1"/>
    <col min="1286" max="1286" width="7.7109375" style="19" customWidth="1"/>
    <col min="1287" max="1287" width="8.42578125" style="19" customWidth="1"/>
    <col min="1288" max="1288" width="17.28515625" style="19" customWidth="1"/>
    <col min="1289" max="1536" width="9.140625" style="19"/>
    <col min="1537" max="1537" width="32.7109375" style="19" customWidth="1"/>
    <col min="1538" max="1538" width="7.7109375" style="19" customWidth="1"/>
    <col min="1539" max="1539" width="8.5703125" style="19" customWidth="1"/>
    <col min="1540" max="1540" width="8.140625" style="19" customWidth="1"/>
    <col min="1541" max="1541" width="9.42578125" style="19" customWidth="1"/>
    <col min="1542" max="1542" width="7.7109375" style="19" customWidth="1"/>
    <col min="1543" max="1543" width="8.42578125" style="19" customWidth="1"/>
    <col min="1544" max="1544" width="17.28515625" style="19" customWidth="1"/>
    <col min="1545" max="1792" width="9.140625" style="19"/>
    <col min="1793" max="1793" width="32.7109375" style="19" customWidth="1"/>
    <col min="1794" max="1794" width="7.7109375" style="19" customWidth="1"/>
    <col min="1795" max="1795" width="8.5703125" style="19" customWidth="1"/>
    <col min="1796" max="1796" width="8.140625" style="19" customWidth="1"/>
    <col min="1797" max="1797" width="9.42578125" style="19" customWidth="1"/>
    <col min="1798" max="1798" width="7.7109375" style="19" customWidth="1"/>
    <col min="1799" max="1799" width="8.42578125" style="19" customWidth="1"/>
    <col min="1800" max="1800" width="17.28515625" style="19" customWidth="1"/>
    <col min="1801" max="2048" width="9.140625" style="19"/>
    <col min="2049" max="2049" width="32.7109375" style="19" customWidth="1"/>
    <col min="2050" max="2050" width="7.7109375" style="19" customWidth="1"/>
    <col min="2051" max="2051" width="8.5703125" style="19" customWidth="1"/>
    <col min="2052" max="2052" width="8.140625" style="19" customWidth="1"/>
    <col min="2053" max="2053" width="9.42578125" style="19" customWidth="1"/>
    <col min="2054" max="2054" width="7.7109375" style="19" customWidth="1"/>
    <col min="2055" max="2055" width="8.42578125" style="19" customWidth="1"/>
    <col min="2056" max="2056" width="17.28515625" style="19" customWidth="1"/>
    <col min="2057" max="2304" width="9.140625" style="19"/>
    <col min="2305" max="2305" width="32.7109375" style="19" customWidth="1"/>
    <col min="2306" max="2306" width="7.7109375" style="19" customWidth="1"/>
    <col min="2307" max="2307" width="8.5703125" style="19" customWidth="1"/>
    <col min="2308" max="2308" width="8.140625" style="19" customWidth="1"/>
    <col min="2309" max="2309" width="9.42578125" style="19" customWidth="1"/>
    <col min="2310" max="2310" width="7.7109375" style="19" customWidth="1"/>
    <col min="2311" max="2311" width="8.42578125" style="19" customWidth="1"/>
    <col min="2312" max="2312" width="17.28515625" style="19" customWidth="1"/>
    <col min="2313" max="2560" width="9.140625" style="19"/>
    <col min="2561" max="2561" width="32.7109375" style="19" customWidth="1"/>
    <col min="2562" max="2562" width="7.7109375" style="19" customWidth="1"/>
    <col min="2563" max="2563" width="8.5703125" style="19" customWidth="1"/>
    <col min="2564" max="2564" width="8.140625" style="19" customWidth="1"/>
    <col min="2565" max="2565" width="9.42578125" style="19" customWidth="1"/>
    <col min="2566" max="2566" width="7.7109375" style="19" customWidth="1"/>
    <col min="2567" max="2567" width="8.42578125" style="19" customWidth="1"/>
    <col min="2568" max="2568" width="17.28515625" style="19" customWidth="1"/>
    <col min="2569" max="2816" width="9.140625" style="19"/>
    <col min="2817" max="2817" width="32.7109375" style="19" customWidth="1"/>
    <col min="2818" max="2818" width="7.7109375" style="19" customWidth="1"/>
    <col min="2819" max="2819" width="8.5703125" style="19" customWidth="1"/>
    <col min="2820" max="2820" width="8.140625" style="19" customWidth="1"/>
    <col min="2821" max="2821" width="9.42578125" style="19" customWidth="1"/>
    <col min="2822" max="2822" width="7.7109375" style="19" customWidth="1"/>
    <col min="2823" max="2823" width="8.42578125" style="19" customWidth="1"/>
    <col min="2824" max="2824" width="17.28515625" style="19" customWidth="1"/>
    <col min="2825" max="3072" width="9.140625" style="19"/>
    <col min="3073" max="3073" width="32.7109375" style="19" customWidth="1"/>
    <col min="3074" max="3074" width="7.7109375" style="19" customWidth="1"/>
    <col min="3075" max="3075" width="8.5703125" style="19" customWidth="1"/>
    <col min="3076" max="3076" width="8.140625" style="19" customWidth="1"/>
    <col min="3077" max="3077" width="9.42578125" style="19" customWidth="1"/>
    <col min="3078" max="3078" width="7.7109375" style="19" customWidth="1"/>
    <col min="3079" max="3079" width="8.42578125" style="19" customWidth="1"/>
    <col min="3080" max="3080" width="17.28515625" style="19" customWidth="1"/>
    <col min="3081" max="3328" width="9.140625" style="19"/>
    <col min="3329" max="3329" width="32.7109375" style="19" customWidth="1"/>
    <col min="3330" max="3330" width="7.7109375" style="19" customWidth="1"/>
    <col min="3331" max="3331" width="8.5703125" style="19" customWidth="1"/>
    <col min="3332" max="3332" width="8.140625" style="19" customWidth="1"/>
    <col min="3333" max="3333" width="9.42578125" style="19" customWidth="1"/>
    <col min="3334" max="3334" width="7.7109375" style="19" customWidth="1"/>
    <col min="3335" max="3335" width="8.42578125" style="19" customWidth="1"/>
    <col min="3336" max="3336" width="17.28515625" style="19" customWidth="1"/>
    <col min="3337" max="3584" width="9.140625" style="19"/>
    <col min="3585" max="3585" width="32.7109375" style="19" customWidth="1"/>
    <col min="3586" max="3586" width="7.7109375" style="19" customWidth="1"/>
    <col min="3587" max="3587" width="8.5703125" style="19" customWidth="1"/>
    <col min="3588" max="3588" width="8.140625" style="19" customWidth="1"/>
    <col min="3589" max="3589" width="9.42578125" style="19" customWidth="1"/>
    <col min="3590" max="3590" width="7.7109375" style="19" customWidth="1"/>
    <col min="3591" max="3591" width="8.42578125" style="19" customWidth="1"/>
    <col min="3592" max="3592" width="17.28515625" style="19" customWidth="1"/>
    <col min="3593" max="3840" width="9.140625" style="19"/>
    <col min="3841" max="3841" width="32.7109375" style="19" customWidth="1"/>
    <col min="3842" max="3842" width="7.7109375" style="19" customWidth="1"/>
    <col min="3843" max="3843" width="8.5703125" style="19" customWidth="1"/>
    <col min="3844" max="3844" width="8.140625" style="19" customWidth="1"/>
    <col min="3845" max="3845" width="9.42578125" style="19" customWidth="1"/>
    <col min="3846" max="3846" width="7.7109375" style="19" customWidth="1"/>
    <col min="3847" max="3847" width="8.42578125" style="19" customWidth="1"/>
    <col min="3848" max="3848" width="17.28515625" style="19" customWidth="1"/>
    <col min="3849" max="4096" width="9.140625" style="19"/>
    <col min="4097" max="4097" width="32.7109375" style="19" customWidth="1"/>
    <col min="4098" max="4098" width="7.7109375" style="19" customWidth="1"/>
    <col min="4099" max="4099" width="8.5703125" style="19" customWidth="1"/>
    <col min="4100" max="4100" width="8.140625" style="19" customWidth="1"/>
    <col min="4101" max="4101" width="9.42578125" style="19" customWidth="1"/>
    <col min="4102" max="4102" width="7.7109375" style="19" customWidth="1"/>
    <col min="4103" max="4103" width="8.42578125" style="19" customWidth="1"/>
    <col min="4104" max="4104" width="17.28515625" style="19" customWidth="1"/>
    <col min="4105" max="4352" width="9.140625" style="19"/>
    <col min="4353" max="4353" width="32.7109375" style="19" customWidth="1"/>
    <col min="4354" max="4354" width="7.7109375" style="19" customWidth="1"/>
    <col min="4355" max="4355" width="8.5703125" style="19" customWidth="1"/>
    <col min="4356" max="4356" width="8.140625" style="19" customWidth="1"/>
    <col min="4357" max="4357" width="9.42578125" style="19" customWidth="1"/>
    <col min="4358" max="4358" width="7.7109375" style="19" customWidth="1"/>
    <col min="4359" max="4359" width="8.42578125" style="19" customWidth="1"/>
    <col min="4360" max="4360" width="17.28515625" style="19" customWidth="1"/>
    <col min="4361" max="4608" width="9.140625" style="19"/>
    <col min="4609" max="4609" width="32.7109375" style="19" customWidth="1"/>
    <col min="4610" max="4610" width="7.7109375" style="19" customWidth="1"/>
    <col min="4611" max="4611" width="8.5703125" style="19" customWidth="1"/>
    <col min="4612" max="4612" width="8.140625" style="19" customWidth="1"/>
    <col min="4613" max="4613" width="9.42578125" style="19" customWidth="1"/>
    <col min="4614" max="4614" width="7.7109375" style="19" customWidth="1"/>
    <col min="4615" max="4615" width="8.42578125" style="19" customWidth="1"/>
    <col min="4616" max="4616" width="17.28515625" style="19" customWidth="1"/>
    <col min="4617" max="4864" width="9.140625" style="19"/>
    <col min="4865" max="4865" width="32.7109375" style="19" customWidth="1"/>
    <col min="4866" max="4866" width="7.7109375" style="19" customWidth="1"/>
    <col min="4867" max="4867" width="8.5703125" style="19" customWidth="1"/>
    <col min="4868" max="4868" width="8.140625" style="19" customWidth="1"/>
    <col min="4869" max="4869" width="9.42578125" style="19" customWidth="1"/>
    <col min="4870" max="4870" width="7.7109375" style="19" customWidth="1"/>
    <col min="4871" max="4871" width="8.42578125" style="19" customWidth="1"/>
    <col min="4872" max="4872" width="17.28515625" style="19" customWidth="1"/>
    <col min="4873" max="5120" width="9.140625" style="19"/>
    <col min="5121" max="5121" width="32.7109375" style="19" customWidth="1"/>
    <col min="5122" max="5122" width="7.7109375" style="19" customWidth="1"/>
    <col min="5123" max="5123" width="8.5703125" style="19" customWidth="1"/>
    <col min="5124" max="5124" width="8.140625" style="19" customWidth="1"/>
    <col min="5125" max="5125" width="9.42578125" style="19" customWidth="1"/>
    <col min="5126" max="5126" width="7.7109375" style="19" customWidth="1"/>
    <col min="5127" max="5127" width="8.42578125" style="19" customWidth="1"/>
    <col min="5128" max="5128" width="17.28515625" style="19" customWidth="1"/>
    <col min="5129" max="5376" width="9.140625" style="19"/>
    <col min="5377" max="5377" width="32.7109375" style="19" customWidth="1"/>
    <col min="5378" max="5378" width="7.7109375" style="19" customWidth="1"/>
    <col min="5379" max="5379" width="8.5703125" style="19" customWidth="1"/>
    <col min="5380" max="5380" width="8.140625" style="19" customWidth="1"/>
    <col min="5381" max="5381" width="9.42578125" style="19" customWidth="1"/>
    <col min="5382" max="5382" width="7.7109375" style="19" customWidth="1"/>
    <col min="5383" max="5383" width="8.42578125" style="19" customWidth="1"/>
    <col min="5384" max="5384" width="17.28515625" style="19" customWidth="1"/>
    <col min="5385" max="5632" width="9.140625" style="19"/>
    <col min="5633" max="5633" width="32.7109375" style="19" customWidth="1"/>
    <col min="5634" max="5634" width="7.7109375" style="19" customWidth="1"/>
    <col min="5635" max="5635" width="8.5703125" style="19" customWidth="1"/>
    <col min="5636" max="5636" width="8.140625" style="19" customWidth="1"/>
    <col min="5637" max="5637" width="9.42578125" style="19" customWidth="1"/>
    <col min="5638" max="5638" width="7.7109375" style="19" customWidth="1"/>
    <col min="5639" max="5639" width="8.42578125" style="19" customWidth="1"/>
    <col min="5640" max="5640" width="17.28515625" style="19" customWidth="1"/>
    <col min="5641" max="5888" width="9.140625" style="19"/>
    <col min="5889" max="5889" width="32.7109375" style="19" customWidth="1"/>
    <col min="5890" max="5890" width="7.7109375" style="19" customWidth="1"/>
    <col min="5891" max="5891" width="8.5703125" style="19" customWidth="1"/>
    <col min="5892" max="5892" width="8.140625" style="19" customWidth="1"/>
    <col min="5893" max="5893" width="9.42578125" style="19" customWidth="1"/>
    <col min="5894" max="5894" width="7.7109375" style="19" customWidth="1"/>
    <col min="5895" max="5895" width="8.42578125" style="19" customWidth="1"/>
    <col min="5896" max="5896" width="17.28515625" style="19" customWidth="1"/>
    <col min="5897" max="6144" width="9.140625" style="19"/>
    <col min="6145" max="6145" width="32.7109375" style="19" customWidth="1"/>
    <col min="6146" max="6146" width="7.7109375" style="19" customWidth="1"/>
    <col min="6147" max="6147" width="8.5703125" style="19" customWidth="1"/>
    <col min="6148" max="6148" width="8.140625" style="19" customWidth="1"/>
    <col min="6149" max="6149" width="9.42578125" style="19" customWidth="1"/>
    <col min="6150" max="6150" width="7.7109375" style="19" customWidth="1"/>
    <col min="6151" max="6151" width="8.42578125" style="19" customWidth="1"/>
    <col min="6152" max="6152" width="17.28515625" style="19" customWidth="1"/>
    <col min="6153" max="6400" width="9.140625" style="19"/>
    <col min="6401" max="6401" width="32.7109375" style="19" customWidth="1"/>
    <col min="6402" max="6402" width="7.7109375" style="19" customWidth="1"/>
    <col min="6403" max="6403" width="8.5703125" style="19" customWidth="1"/>
    <col min="6404" max="6404" width="8.140625" style="19" customWidth="1"/>
    <col min="6405" max="6405" width="9.42578125" style="19" customWidth="1"/>
    <col min="6406" max="6406" width="7.7109375" style="19" customWidth="1"/>
    <col min="6407" max="6407" width="8.42578125" style="19" customWidth="1"/>
    <col min="6408" max="6408" width="17.28515625" style="19" customWidth="1"/>
    <col min="6409" max="6656" width="9.140625" style="19"/>
    <col min="6657" max="6657" width="32.7109375" style="19" customWidth="1"/>
    <col min="6658" max="6658" width="7.7109375" style="19" customWidth="1"/>
    <col min="6659" max="6659" width="8.5703125" style="19" customWidth="1"/>
    <col min="6660" max="6660" width="8.140625" style="19" customWidth="1"/>
    <col min="6661" max="6661" width="9.42578125" style="19" customWidth="1"/>
    <col min="6662" max="6662" width="7.7109375" style="19" customWidth="1"/>
    <col min="6663" max="6663" width="8.42578125" style="19" customWidth="1"/>
    <col min="6664" max="6664" width="17.28515625" style="19" customWidth="1"/>
    <col min="6665" max="6912" width="9.140625" style="19"/>
    <col min="6913" max="6913" width="32.7109375" style="19" customWidth="1"/>
    <col min="6914" max="6914" width="7.7109375" style="19" customWidth="1"/>
    <col min="6915" max="6915" width="8.5703125" style="19" customWidth="1"/>
    <col min="6916" max="6916" width="8.140625" style="19" customWidth="1"/>
    <col min="6917" max="6917" width="9.42578125" style="19" customWidth="1"/>
    <col min="6918" max="6918" width="7.7109375" style="19" customWidth="1"/>
    <col min="6919" max="6919" width="8.42578125" style="19" customWidth="1"/>
    <col min="6920" max="6920" width="17.28515625" style="19" customWidth="1"/>
    <col min="6921" max="7168" width="9.140625" style="19"/>
    <col min="7169" max="7169" width="32.7109375" style="19" customWidth="1"/>
    <col min="7170" max="7170" width="7.7109375" style="19" customWidth="1"/>
    <col min="7171" max="7171" width="8.5703125" style="19" customWidth="1"/>
    <col min="7172" max="7172" width="8.140625" style="19" customWidth="1"/>
    <col min="7173" max="7173" width="9.42578125" style="19" customWidth="1"/>
    <col min="7174" max="7174" width="7.7109375" style="19" customWidth="1"/>
    <col min="7175" max="7175" width="8.42578125" style="19" customWidth="1"/>
    <col min="7176" max="7176" width="17.28515625" style="19" customWidth="1"/>
    <col min="7177" max="7424" width="9.140625" style="19"/>
    <col min="7425" max="7425" width="32.7109375" style="19" customWidth="1"/>
    <col min="7426" max="7426" width="7.7109375" style="19" customWidth="1"/>
    <col min="7427" max="7427" width="8.5703125" style="19" customWidth="1"/>
    <col min="7428" max="7428" width="8.140625" style="19" customWidth="1"/>
    <col min="7429" max="7429" width="9.42578125" style="19" customWidth="1"/>
    <col min="7430" max="7430" width="7.7109375" style="19" customWidth="1"/>
    <col min="7431" max="7431" width="8.42578125" style="19" customWidth="1"/>
    <col min="7432" max="7432" width="17.28515625" style="19" customWidth="1"/>
    <col min="7433" max="7680" width="9.140625" style="19"/>
    <col min="7681" max="7681" width="32.7109375" style="19" customWidth="1"/>
    <col min="7682" max="7682" width="7.7109375" style="19" customWidth="1"/>
    <col min="7683" max="7683" width="8.5703125" style="19" customWidth="1"/>
    <col min="7684" max="7684" width="8.140625" style="19" customWidth="1"/>
    <col min="7685" max="7685" width="9.42578125" style="19" customWidth="1"/>
    <col min="7686" max="7686" width="7.7109375" style="19" customWidth="1"/>
    <col min="7687" max="7687" width="8.42578125" style="19" customWidth="1"/>
    <col min="7688" max="7688" width="17.28515625" style="19" customWidth="1"/>
    <col min="7689" max="7936" width="9.140625" style="19"/>
    <col min="7937" max="7937" width="32.7109375" style="19" customWidth="1"/>
    <col min="7938" max="7938" width="7.7109375" style="19" customWidth="1"/>
    <col min="7939" max="7939" width="8.5703125" style="19" customWidth="1"/>
    <col min="7940" max="7940" width="8.140625" style="19" customWidth="1"/>
    <col min="7941" max="7941" width="9.42578125" style="19" customWidth="1"/>
    <col min="7942" max="7942" width="7.7109375" style="19" customWidth="1"/>
    <col min="7943" max="7943" width="8.42578125" style="19" customWidth="1"/>
    <col min="7944" max="7944" width="17.28515625" style="19" customWidth="1"/>
    <col min="7945" max="8192" width="9.140625" style="19"/>
    <col min="8193" max="8193" width="32.7109375" style="19" customWidth="1"/>
    <col min="8194" max="8194" width="7.7109375" style="19" customWidth="1"/>
    <col min="8195" max="8195" width="8.5703125" style="19" customWidth="1"/>
    <col min="8196" max="8196" width="8.140625" style="19" customWidth="1"/>
    <col min="8197" max="8197" width="9.42578125" style="19" customWidth="1"/>
    <col min="8198" max="8198" width="7.7109375" style="19" customWidth="1"/>
    <col min="8199" max="8199" width="8.42578125" style="19" customWidth="1"/>
    <col min="8200" max="8200" width="17.28515625" style="19" customWidth="1"/>
    <col min="8201" max="8448" width="9.140625" style="19"/>
    <col min="8449" max="8449" width="32.7109375" style="19" customWidth="1"/>
    <col min="8450" max="8450" width="7.7109375" style="19" customWidth="1"/>
    <col min="8451" max="8451" width="8.5703125" style="19" customWidth="1"/>
    <col min="8452" max="8452" width="8.140625" style="19" customWidth="1"/>
    <col min="8453" max="8453" width="9.42578125" style="19" customWidth="1"/>
    <col min="8454" max="8454" width="7.7109375" style="19" customWidth="1"/>
    <col min="8455" max="8455" width="8.42578125" style="19" customWidth="1"/>
    <col min="8456" max="8456" width="17.28515625" style="19" customWidth="1"/>
    <col min="8457" max="8704" width="9.140625" style="19"/>
    <col min="8705" max="8705" width="32.7109375" style="19" customWidth="1"/>
    <col min="8706" max="8706" width="7.7109375" style="19" customWidth="1"/>
    <col min="8707" max="8707" width="8.5703125" style="19" customWidth="1"/>
    <col min="8708" max="8708" width="8.140625" style="19" customWidth="1"/>
    <col min="8709" max="8709" width="9.42578125" style="19" customWidth="1"/>
    <col min="8710" max="8710" width="7.7109375" style="19" customWidth="1"/>
    <col min="8711" max="8711" width="8.42578125" style="19" customWidth="1"/>
    <col min="8712" max="8712" width="17.28515625" style="19" customWidth="1"/>
    <col min="8713" max="8960" width="9.140625" style="19"/>
    <col min="8961" max="8961" width="32.7109375" style="19" customWidth="1"/>
    <col min="8962" max="8962" width="7.7109375" style="19" customWidth="1"/>
    <col min="8963" max="8963" width="8.5703125" style="19" customWidth="1"/>
    <col min="8964" max="8964" width="8.140625" style="19" customWidth="1"/>
    <col min="8965" max="8965" width="9.42578125" style="19" customWidth="1"/>
    <col min="8966" max="8966" width="7.7109375" style="19" customWidth="1"/>
    <col min="8967" max="8967" width="8.42578125" style="19" customWidth="1"/>
    <col min="8968" max="8968" width="17.28515625" style="19" customWidth="1"/>
    <col min="8969" max="9216" width="9.140625" style="19"/>
    <col min="9217" max="9217" width="32.7109375" style="19" customWidth="1"/>
    <col min="9218" max="9218" width="7.7109375" style="19" customWidth="1"/>
    <col min="9219" max="9219" width="8.5703125" style="19" customWidth="1"/>
    <col min="9220" max="9220" width="8.140625" style="19" customWidth="1"/>
    <col min="9221" max="9221" width="9.42578125" style="19" customWidth="1"/>
    <col min="9222" max="9222" width="7.7109375" style="19" customWidth="1"/>
    <col min="9223" max="9223" width="8.42578125" style="19" customWidth="1"/>
    <col min="9224" max="9224" width="17.28515625" style="19" customWidth="1"/>
    <col min="9225" max="9472" width="9.140625" style="19"/>
    <col min="9473" max="9473" width="32.7109375" style="19" customWidth="1"/>
    <col min="9474" max="9474" width="7.7109375" style="19" customWidth="1"/>
    <col min="9475" max="9475" width="8.5703125" style="19" customWidth="1"/>
    <col min="9476" max="9476" width="8.140625" style="19" customWidth="1"/>
    <col min="9477" max="9477" width="9.42578125" style="19" customWidth="1"/>
    <col min="9478" max="9478" width="7.7109375" style="19" customWidth="1"/>
    <col min="9479" max="9479" width="8.42578125" style="19" customWidth="1"/>
    <col min="9480" max="9480" width="17.28515625" style="19" customWidth="1"/>
    <col min="9481" max="9728" width="9.140625" style="19"/>
    <col min="9729" max="9729" width="32.7109375" style="19" customWidth="1"/>
    <col min="9730" max="9730" width="7.7109375" style="19" customWidth="1"/>
    <col min="9731" max="9731" width="8.5703125" style="19" customWidth="1"/>
    <col min="9732" max="9732" width="8.140625" style="19" customWidth="1"/>
    <col min="9733" max="9733" width="9.42578125" style="19" customWidth="1"/>
    <col min="9734" max="9734" width="7.7109375" style="19" customWidth="1"/>
    <col min="9735" max="9735" width="8.42578125" style="19" customWidth="1"/>
    <col min="9736" max="9736" width="17.28515625" style="19" customWidth="1"/>
    <col min="9737" max="9984" width="9.140625" style="19"/>
    <col min="9985" max="9985" width="32.7109375" style="19" customWidth="1"/>
    <col min="9986" max="9986" width="7.7109375" style="19" customWidth="1"/>
    <col min="9987" max="9987" width="8.5703125" style="19" customWidth="1"/>
    <col min="9988" max="9988" width="8.140625" style="19" customWidth="1"/>
    <col min="9989" max="9989" width="9.42578125" style="19" customWidth="1"/>
    <col min="9990" max="9990" width="7.7109375" style="19" customWidth="1"/>
    <col min="9991" max="9991" width="8.42578125" style="19" customWidth="1"/>
    <col min="9992" max="9992" width="17.28515625" style="19" customWidth="1"/>
    <col min="9993" max="10240" width="9.140625" style="19"/>
    <col min="10241" max="10241" width="32.7109375" style="19" customWidth="1"/>
    <col min="10242" max="10242" width="7.7109375" style="19" customWidth="1"/>
    <col min="10243" max="10243" width="8.5703125" style="19" customWidth="1"/>
    <col min="10244" max="10244" width="8.140625" style="19" customWidth="1"/>
    <col min="10245" max="10245" width="9.42578125" style="19" customWidth="1"/>
    <col min="10246" max="10246" width="7.7109375" style="19" customWidth="1"/>
    <col min="10247" max="10247" width="8.42578125" style="19" customWidth="1"/>
    <col min="10248" max="10248" width="17.28515625" style="19" customWidth="1"/>
    <col min="10249" max="10496" width="9.140625" style="19"/>
    <col min="10497" max="10497" width="32.7109375" style="19" customWidth="1"/>
    <col min="10498" max="10498" width="7.7109375" style="19" customWidth="1"/>
    <col min="10499" max="10499" width="8.5703125" style="19" customWidth="1"/>
    <col min="10500" max="10500" width="8.140625" style="19" customWidth="1"/>
    <col min="10501" max="10501" width="9.42578125" style="19" customWidth="1"/>
    <col min="10502" max="10502" width="7.7109375" style="19" customWidth="1"/>
    <col min="10503" max="10503" width="8.42578125" style="19" customWidth="1"/>
    <col min="10504" max="10504" width="17.28515625" style="19" customWidth="1"/>
    <col min="10505" max="10752" width="9.140625" style="19"/>
    <col min="10753" max="10753" width="32.7109375" style="19" customWidth="1"/>
    <col min="10754" max="10754" width="7.7109375" style="19" customWidth="1"/>
    <col min="10755" max="10755" width="8.5703125" style="19" customWidth="1"/>
    <col min="10756" max="10756" width="8.140625" style="19" customWidth="1"/>
    <col min="10757" max="10757" width="9.42578125" style="19" customWidth="1"/>
    <col min="10758" max="10758" width="7.7109375" style="19" customWidth="1"/>
    <col min="10759" max="10759" width="8.42578125" style="19" customWidth="1"/>
    <col min="10760" max="10760" width="17.28515625" style="19" customWidth="1"/>
    <col min="10761" max="11008" width="9.140625" style="19"/>
    <col min="11009" max="11009" width="32.7109375" style="19" customWidth="1"/>
    <col min="11010" max="11010" width="7.7109375" style="19" customWidth="1"/>
    <col min="11011" max="11011" width="8.5703125" style="19" customWidth="1"/>
    <col min="11012" max="11012" width="8.140625" style="19" customWidth="1"/>
    <col min="11013" max="11013" width="9.42578125" style="19" customWidth="1"/>
    <col min="11014" max="11014" width="7.7109375" style="19" customWidth="1"/>
    <col min="11015" max="11015" width="8.42578125" style="19" customWidth="1"/>
    <col min="11016" max="11016" width="17.28515625" style="19" customWidth="1"/>
    <col min="11017" max="11264" width="9.140625" style="19"/>
    <col min="11265" max="11265" width="32.7109375" style="19" customWidth="1"/>
    <col min="11266" max="11266" width="7.7109375" style="19" customWidth="1"/>
    <col min="11267" max="11267" width="8.5703125" style="19" customWidth="1"/>
    <col min="11268" max="11268" width="8.140625" style="19" customWidth="1"/>
    <col min="11269" max="11269" width="9.42578125" style="19" customWidth="1"/>
    <col min="11270" max="11270" width="7.7109375" style="19" customWidth="1"/>
    <col min="11271" max="11271" width="8.42578125" style="19" customWidth="1"/>
    <col min="11272" max="11272" width="17.28515625" style="19" customWidth="1"/>
    <col min="11273" max="11520" width="9.140625" style="19"/>
    <col min="11521" max="11521" width="32.7109375" style="19" customWidth="1"/>
    <col min="11522" max="11522" width="7.7109375" style="19" customWidth="1"/>
    <col min="11523" max="11523" width="8.5703125" style="19" customWidth="1"/>
    <col min="11524" max="11524" width="8.140625" style="19" customWidth="1"/>
    <col min="11525" max="11525" width="9.42578125" style="19" customWidth="1"/>
    <col min="11526" max="11526" width="7.7109375" style="19" customWidth="1"/>
    <col min="11527" max="11527" width="8.42578125" style="19" customWidth="1"/>
    <col min="11528" max="11528" width="17.28515625" style="19" customWidth="1"/>
    <col min="11529" max="11776" width="9.140625" style="19"/>
    <col min="11777" max="11777" width="32.7109375" style="19" customWidth="1"/>
    <col min="11778" max="11778" width="7.7109375" style="19" customWidth="1"/>
    <col min="11779" max="11779" width="8.5703125" style="19" customWidth="1"/>
    <col min="11780" max="11780" width="8.140625" style="19" customWidth="1"/>
    <col min="11781" max="11781" width="9.42578125" style="19" customWidth="1"/>
    <col min="11782" max="11782" width="7.7109375" style="19" customWidth="1"/>
    <col min="11783" max="11783" width="8.42578125" style="19" customWidth="1"/>
    <col min="11784" max="11784" width="17.28515625" style="19" customWidth="1"/>
    <col min="11785" max="12032" width="9.140625" style="19"/>
    <col min="12033" max="12033" width="32.7109375" style="19" customWidth="1"/>
    <col min="12034" max="12034" width="7.7109375" style="19" customWidth="1"/>
    <col min="12035" max="12035" width="8.5703125" style="19" customWidth="1"/>
    <col min="12036" max="12036" width="8.140625" style="19" customWidth="1"/>
    <col min="12037" max="12037" width="9.42578125" style="19" customWidth="1"/>
    <col min="12038" max="12038" width="7.7109375" style="19" customWidth="1"/>
    <col min="12039" max="12039" width="8.42578125" style="19" customWidth="1"/>
    <col min="12040" max="12040" width="17.28515625" style="19" customWidth="1"/>
    <col min="12041" max="12288" width="9.140625" style="19"/>
    <col min="12289" max="12289" width="32.7109375" style="19" customWidth="1"/>
    <col min="12290" max="12290" width="7.7109375" style="19" customWidth="1"/>
    <col min="12291" max="12291" width="8.5703125" style="19" customWidth="1"/>
    <col min="12292" max="12292" width="8.140625" style="19" customWidth="1"/>
    <col min="12293" max="12293" width="9.42578125" style="19" customWidth="1"/>
    <col min="12294" max="12294" width="7.7109375" style="19" customWidth="1"/>
    <col min="12295" max="12295" width="8.42578125" style="19" customWidth="1"/>
    <col min="12296" max="12296" width="17.28515625" style="19" customWidth="1"/>
    <col min="12297" max="12544" width="9.140625" style="19"/>
    <col min="12545" max="12545" width="32.7109375" style="19" customWidth="1"/>
    <col min="12546" max="12546" width="7.7109375" style="19" customWidth="1"/>
    <col min="12547" max="12547" width="8.5703125" style="19" customWidth="1"/>
    <col min="12548" max="12548" width="8.140625" style="19" customWidth="1"/>
    <col min="12549" max="12549" width="9.42578125" style="19" customWidth="1"/>
    <col min="12550" max="12550" width="7.7109375" style="19" customWidth="1"/>
    <col min="12551" max="12551" width="8.42578125" style="19" customWidth="1"/>
    <col min="12552" max="12552" width="17.28515625" style="19" customWidth="1"/>
    <col min="12553" max="12800" width="9.140625" style="19"/>
    <col min="12801" max="12801" width="32.7109375" style="19" customWidth="1"/>
    <col min="12802" max="12802" width="7.7109375" style="19" customWidth="1"/>
    <col min="12803" max="12803" width="8.5703125" style="19" customWidth="1"/>
    <col min="12804" max="12804" width="8.140625" style="19" customWidth="1"/>
    <col min="12805" max="12805" width="9.42578125" style="19" customWidth="1"/>
    <col min="12806" max="12806" width="7.7109375" style="19" customWidth="1"/>
    <col min="12807" max="12807" width="8.42578125" style="19" customWidth="1"/>
    <col min="12808" max="12808" width="17.28515625" style="19" customWidth="1"/>
    <col min="12809" max="13056" width="9.140625" style="19"/>
    <col min="13057" max="13057" width="32.7109375" style="19" customWidth="1"/>
    <col min="13058" max="13058" width="7.7109375" style="19" customWidth="1"/>
    <col min="13059" max="13059" width="8.5703125" style="19" customWidth="1"/>
    <col min="13060" max="13060" width="8.140625" style="19" customWidth="1"/>
    <col min="13061" max="13061" width="9.42578125" style="19" customWidth="1"/>
    <col min="13062" max="13062" width="7.7109375" style="19" customWidth="1"/>
    <col min="13063" max="13063" width="8.42578125" style="19" customWidth="1"/>
    <col min="13064" max="13064" width="17.28515625" style="19" customWidth="1"/>
    <col min="13065" max="13312" width="9.140625" style="19"/>
    <col min="13313" max="13313" width="32.7109375" style="19" customWidth="1"/>
    <col min="13314" max="13314" width="7.7109375" style="19" customWidth="1"/>
    <col min="13315" max="13315" width="8.5703125" style="19" customWidth="1"/>
    <col min="13316" max="13316" width="8.140625" style="19" customWidth="1"/>
    <col min="13317" max="13317" width="9.42578125" style="19" customWidth="1"/>
    <col min="13318" max="13318" width="7.7109375" style="19" customWidth="1"/>
    <col min="13319" max="13319" width="8.42578125" style="19" customWidth="1"/>
    <col min="13320" max="13320" width="17.28515625" style="19" customWidth="1"/>
    <col min="13321" max="13568" width="9.140625" style="19"/>
    <col min="13569" max="13569" width="32.7109375" style="19" customWidth="1"/>
    <col min="13570" max="13570" width="7.7109375" style="19" customWidth="1"/>
    <col min="13571" max="13571" width="8.5703125" style="19" customWidth="1"/>
    <col min="13572" max="13572" width="8.140625" style="19" customWidth="1"/>
    <col min="13573" max="13573" width="9.42578125" style="19" customWidth="1"/>
    <col min="13574" max="13574" width="7.7109375" style="19" customWidth="1"/>
    <col min="13575" max="13575" width="8.42578125" style="19" customWidth="1"/>
    <col min="13576" max="13576" width="17.28515625" style="19" customWidth="1"/>
    <col min="13577" max="13824" width="9.140625" style="19"/>
    <col min="13825" max="13825" width="32.7109375" style="19" customWidth="1"/>
    <col min="13826" max="13826" width="7.7109375" style="19" customWidth="1"/>
    <col min="13827" max="13827" width="8.5703125" style="19" customWidth="1"/>
    <col min="13828" max="13828" width="8.140625" style="19" customWidth="1"/>
    <col min="13829" max="13829" width="9.42578125" style="19" customWidth="1"/>
    <col min="13830" max="13830" width="7.7109375" style="19" customWidth="1"/>
    <col min="13831" max="13831" width="8.42578125" style="19" customWidth="1"/>
    <col min="13832" max="13832" width="17.28515625" style="19" customWidth="1"/>
    <col min="13833" max="14080" width="9.140625" style="19"/>
    <col min="14081" max="14081" width="32.7109375" style="19" customWidth="1"/>
    <col min="14082" max="14082" width="7.7109375" style="19" customWidth="1"/>
    <col min="14083" max="14083" width="8.5703125" style="19" customWidth="1"/>
    <col min="14084" max="14084" width="8.140625" style="19" customWidth="1"/>
    <col min="14085" max="14085" width="9.42578125" style="19" customWidth="1"/>
    <col min="14086" max="14086" width="7.7109375" style="19" customWidth="1"/>
    <col min="14087" max="14087" width="8.42578125" style="19" customWidth="1"/>
    <col min="14088" max="14088" width="17.28515625" style="19" customWidth="1"/>
    <col min="14089" max="14336" width="9.140625" style="19"/>
    <col min="14337" max="14337" width="32.7109375" style="19" customWidth="1"/>
    <col min="14338" max="14338" width="7.7109375" style="19" customWidth="1"/>
    <col min="14339" max="14339" width="8.5703125" style="19" customWidth="1"/>
    <col min="14340" max="14340" width="8.140625" style="19" customWidth="1"/>
    <col min="14341" max="14341" width="9.42578125" style="19" customWidth="1"/>
    <col min="14342" max="14342" width="7.7109375" style="19" customWidth="1"/>
    <col min="14343" max="14343" width="8.42578125" style="19" customWidth="1"/>
    <col min="14344" max="14344" width="17.28515625" style="19" customWidth="1"/>
    <col min="14345" max="14592" width="9.140625" style="19"/>
    <col min="14593" max="14593" width="32.7109375" style="19" customWidth="1"/>
    <col min="14594" max="14594" width="7.7109375" style="19" customWidth="1"/>
    <col min="14595" max="14595" width="8.5703125" style="19" customWidth="1"/>
    <col min="14596" max="14596" width="8.140625" style="19" customWidth="1"/>
    <col min="14597" max="14597" width="9.42578125" style="19" customWidth="1"/>
    <col min="14598" max="14598" width="7.7109375" style="19" customWidth="1"/>
    <col min="14599" max="14599" width="8.42578125" style="19" customWidth="1"/>
    <col min="14600" max="14600" width="17.28515625" style="19" customWidth="1"/>
    <col min="14601" max="14848" width="9.140625" style="19"/>
    <col min="14849" max="14849" width="32.7109375" style="19" customWidth="1"/>
    <col min="14850" max="14850" width="7.7109375" style="19" customWidth="1"/>
    <col min="14851" max="14851" width="8.5703125" style="19" customWidth="1"/>
    <col min="14852" max="14852" width="8.140625" style="19" customWidth="1"/>
    <col min="14853" max="14853" width="9.42578125" style="19" customWidth="1"/>
    <col min="14854" max="14854" width="7.7109375" style="19" customWidth="1"/>
    <col min="14855" max="14855" width="8.42578125" style="19" customWidth="1"/>
    <col min="14856" max="14856" width="17.28515625" style="19" customWidth="1"/>
    <col min="14857" max="15104" width="9.140625" style="19"/>
    <col min="15105" max="15105" width="32.7109375" style="19" customWidth="1"/>
    <col min="15106" max="15106" width="7.7109375" style="19" customWidth="1"/>
    <col min="15107" max="15107" width="8.5703125" style="19" customWidth="1"/>
    <col min="15108" max="15108" width="8.140625" style="19" customWidth="1"/>
    <col min="15109" max="15109" width="9.42578125" style="19" customWidth="1"/>
    <col min="15110" max="15110" width="7.7109375" style="19" customWidth="1"/>
    <col min="15111" max="15111" width="8.42578125" style="19" customWidth="1"/>
    <col min="15112" max="15112" width="17.28515625" style="19" customWidth="1"/>
    <col min="15113" max="15360" width="9.140625" style="19"/>
    <col min="15361" max="15361" width="32.7109375" style="19" customWidth="1"/>
    <col min="15362" max="15362" width="7.7109375" style="19" customWidth="1"/>
    <col min="15363" max="15363" width="8.5703125" style="19" customWidth="1"/>
    <col min="15364" max="15364" width="8.140625" style="19" customWidth="1"/>
    <col min="15365" max="15365" width="9.42578125" style="19" customWidth="1"/>
    <col min="15366" max="15366" width="7.7109375" style="19" customWidth="1"/>
    <col min="15367" max="15367" width="8.42578125" style="19" customWidth="1"/>
    <col min="15368" max="15368" width="17.28515625" style="19" customWidth="1"/>
    <col min="15369" max="15616" width="9.140625" style="19"/>
    <col min="15617" max="15617" width="32.7109375" style="19" customWidth="1"/>
    <col min="15618" max="15618" width="7.7109375" style="19" customWidth="1"/>
    <col min="15619" max="15619" width="8.5703125" style="19" customWidth="1"/>
    <col min="15620" max="15620" width="8.140625" style="19" customWidth="1"/>
    <col min="15621" max="15621" width="9.42578125" style="19" customWidth="1"/>
    <col min="15622" max="15622" width="7.7109375" style="19" customWidth="1"/>
    <col min="15623" max="15623" width="8.42578125" style="19" customWidth="1"/>
    <col min="15624" max="15624" width="17.28515625" style="19" customWidth="1"/>
    <col min="15625" max="15872" width="9.140625" style="19"/>
    <col min="15873" max="15873" width="32.7109375" style="19" customWidth="1"/>
    <col min="15874" max="15874" width="7.7109375" style="19" customWidth="1"/>
    <col min="15875" max="15875" width="8.5703125" style="19" customWidth="1"/>
    <col min="15876" max="15876" width="8.140625" style="19" customWidth="1"/>
    <col min="15877" max="15877" width="9.42578125" style="19" customWidth="1"/>
    <col min="15878" max="15878" width="7.7109375" style="19" customWidth="1"/>
    <col min="15879" max="15879" width="8.42578125" style="19" customWidth="1"/>
    <col min="15880" max="15880" width="17.28515625" style="19" customWidth="1"/>
    <col min="15881" max="16128" width="9.140625" style="19"/>
    <col min="16129" max="16129" width="32.7109375" style="19" customWidth="1"/>
    <col min="16130" max="16130" width="7.7109375" style="19" customWidth="1"/>
    <col min="16131" max="16131" width="8.5703125" style="19" customWidth="1"/>
    <col min="16132" max="16132" width="8.140625" style="19" customWidth="1"/>
    <col min="16133" max="16133" width="9.42578125" style="19" customWidth="1"/>
    <col min="16134" max="16134" width="7.7109375" style="19" customWidth="1"/>
    <col min="16135" max="16135" width="8.42578125" style="19" customWidth="1"/>
    <col min="16136" max="16136" width="17.28515625" style="19" customWidth="1"/>
    <col min="16137" max="16384" width="9.140625" style="19"/>
  </cols>
  <sheetData>
    <row r="1" spans="1:8" ht="19.5" customHeight="1" x14ac:dyDescent="0.3">
      <c r="A1" s="109" t="s">
        <v>176</v>
      </c>
      <c r="B1" s="109"/>
      <c r="C1" s="109"/>
      <c r="D1" s="109"/>
      <c r="E1" s="109"/>
      <c r="F1" s="109"/>
      <c r="G1" s="109"/>
      <c r="H1" s="109"/>
    </row>
    <row r="2" spans="1:8" x14ac:dyDescent="0.2">
      <c r="A2" s="105" t="s">
        <v>0</v>
      </c>
      <c r="B2" s="105"/>
      <c r="C2" s="105"/>
      <c r="D2" s="105"/>
      <c r="E2" s="105"/>
      <c r="F2" s="105"/>
      <c r="G2" s="105"/>
      <c r="H2" s="105"/>
    </row>
    <row r="3" spans="1:8" x14ac:dyDescent="0.2">
      <c r="A3" s="110" t="s">
        <v>1</v>
      </c>
      <c r="B3" s="110"/>
      <c r="C3" s="110"/>
      <c r="D3" s="110"/>
      <c r="E3" s="110"/>
      <c r="F3" s="110"/>
      <c r="G3" s="110"/>
      <c r="H3" s="110"/>
    </row>
    <row r="4" spans="1:8" ht="9.75" customHeight="1" x14ac:dyDescent="0.2">
      <c r="A4" s="105" t="s">
        <v>2</v>
      </c>
      <c r="B4" s="110" t="s">
        <v>3</v>
      </c>
      <c r="C4" s="110"/>
      <c r="D4" s="110"/>
      <c r="E4" s="110"/>
      <c r="F4" s="110"/>
      <c r="G4" s="105" t="s">
        <v>4</v>
      </c>
      <c r="H4" s="105" t="s">
        <v>5</v>
      </c>
    </row>
    <row r="5" spans="1:8" ht="11.45" customHeight="1" x14ac:dyDescent="0.2">
      <c r="A5" s="105"/>
      <c r="B5" s="4" t="s">
        <v>6</v>
      </c>
      <c r="C5" s="51" t="s">
        <v>7</v>
      </c>
      <c r="D5" s="51" t="s">
        <v>8</v>
      </c>
      <c r="E5" s="51" t="s">
        <v>9</v>
      </c>
      <c r="F5" s="51" t="s">
        <v>10</v>
      </c>
      <c r="G5" s="105"/>
      <c r="H5" s="105"/>
    </row>
    <row r="6" spans="1:8" x14ac:dyDescent="0.2">
      <c r="A6" s="105" t="s">
        <v>11</v>
      </c>
      <c r="B6" s="105"/>
      <c r="C6" s="103"/>
      <c r="D6" s="103"/>
      <c r="E6" s="103"/>
      <c r="F6" s="103"/>
      <c r="G6" s="105"/>
      <c r="H6" s="105"/>
    </row>
    <row r="7" spans="1:8" ht="23.25" customHeight="1" x14ac:dyDescent="0.2">
      <c r="A7" s="10" t="s">
        <v>125</v>
      </c>
      <c r="B7" s="6">
        <v>250</v>
      </c>
      <c r="C7" s="17">
        <v>3.87</v>
      </c>
      <c r="D7" s="17">
        <v>5.3</v>
      </c>
      <c r="E7" s="17">
        <v>36.909999999999997</v>
      </c>
      <c r="F7" s="17">
        <v>208.85</v>
      </c>
      <c r="G7" s="35" t="s">
        <v>126</v>
      </c>
      <c r="H7" s="15" t="s">
        <v>60</v>
      </c>
    </row>
    <row r="8" spans="1:8" ht="12" customHeight="1" x14ac:dyDescent="0.2">
      <c r="A8" s="10" t="s">
        <v>127</v>
      </c>
      <c r="B8" s="6">
        <v>20</v>
      </c>
      <c r="C8" s="7">
        <v>0.16</v>
      </c>
      <c r="D8" s="7">
        <v>14.5</v>
      </c>
      <c r="E8" s="7">
        <v>0.26</v>
      </c>
      <c r="F8" s="7">
        <v>132</v>
      </c>
      <c r="G8" s="35" t="s">
        <v>128</v>
      </c>
      <c r="H8" s="23" t="s">
        <v>93</v>
      </c>
    </row>
    <row r="9" spans="1:8" s="52" customFormat="1" x14ac:dyDescent="0.2">
      <c r="A9" s="15" t="s">
        <v>90</v>
      </c>
      <c r="B9" s="26">
        <v>30</v>
      </c>
      <c r="C9" s="49">
        <f>4.75/50*30</f>
        <v>2.85</v>
      </c>
      <c r="D9" s="49">
        <f>1.5/50*30</f>
        <v>0.89999999999999991</v>
      </c>
      <c r="E9" s="49">
        <f>26/50*30</f>
        <v>15.600000000000001</v>
      </c>
      <c r="F9" s="49">
        <f>132.5/50*30</f>
        <v>79.5</v>
      </c>
      <c r="G9" s="36" t="s">
        <v>91</v>
      </c>
      <c r="H9" s="41" t="s">
        <v>92</v>
      </c>
    </row>
    <row r="10" spans="1:8" ht="11.25" customHeight="1" x14ac:dyDescent="0.2">
      <c r="A10" s="15" t="s">
        <v>14</v>
      </c>
      <c r="B10" s="36">
        <v>215</v>
      </c>
      <c r="C10" s="53">
        <v>7.0000000000000007E-2</v>
      </c>
      <c r="D10" s="53">
        <v>0.02</v>
      </c>
      <c r="E10" s="53">
        <v>15</v>
      </c>
      <c r="F10" s="53">
        <v>60</v>
      </c>
      <c r="G10" s="36" t="s">
        <v>15</v>
      </c>
      <c r="H10" s="10" t="s">
        <v>16</v>
      </c>
    </row>
    <row r="11" spans="1:8" s="54" customFormat="1" ht="21" customHeight="1" x14ac:dyDescent="0.25">
      <c r="A11" s="24" t="s">
        <v>177</v>
      </c>
      <c r="B11" s="36">
        <v>200</v>
      </c>
      <c r="C11" s="53">
        <v>0.6</v>
      </c>
      <c r="D11" s="53">
        <v>0.4</v>
      </c>
      <c r="E11" s="53">
        <v>20.2</v>
      </c>
      <c r="F11" s="53">
        <v>92</v>
      </c>
      <c r="G11" s="36"/>
      <c r="H11" s="15"/>
    </row>
    <row r="12" spans="1:8" ht="11.45" customHeight="1" x14ac:dyDescent="0.2">
      <c r="A12" s="14" t="s">
        <v>17</v>
      </c>
      <c r="B12" s="4">
        <f>SUM(B7:B11)</f>
        <v>715</v>
      </c>
      <c r="C12" s="55">
        <f>SUM(C7:C11)</f>
        <v>7.5500000000000007</v>
      </c>
      <c r="D12" s="55">
        <f>SUM(D7:D11)</f>
        <v>21.119999999999997</v>
      </c>
      <c r="E12" s="55">
        <f>SUM(E7:E11)</f>
        <v>87.97</v>
      </c>
      <c r="F12" s="55">
        <f>SUM(F7:F11)</f>
        <v>572.35</v>
      </c>
      <c r="G12" s="4"/>
      <c r="H12" s="10"/>
    </row>
    <row r="13" spans="1:8" x14ac:dyDescent="0.2">
      <c r="A13" s="100" t="s">
        <v>18</v>
      </c>
      <c r="B13" s="101"/>
      <c r="C13" s="106"/>
      <c r="D13" s="106"/>
      <c r="E13" s="106"/>
      <c r="F13" s="106"/>
      <c r="G13" s="101"/>
      <c r="H13" s="102"/>
    </row>
    <row r="14" spans="1:8" ht="12.75" customHeight="1" x14ac:dyDescent="0.2">
      <c r="A14" s="10" t="s">
        <v>120</v>
      </c>
      <c r="B14" s="36">
        <v>90</v>
      </c>
      <c r="C14" s="46">
        <v>11.32</v>
      </c>
      <c r="D14" s="46">
        <v>12.8</v>
      </c>
      <c r="E14" s="46">
        <v>12.2</v>
      </c>
      <c r="F14" s="46">
        <v>207.8</v>
      </c>
      <c r="G14" s="36" t="s">
        <v>121</v>
      </c>
      <c r="H14" s="41" t="s">
        <v>76</v>
      </c>
    </row>
    <row r="15" spans="1:8" ht="22.5" customHeight="1" x14ac:dyDescent="0.2">
      <c r="A15" s="10" t="s">
        <v>129</v>
      </c>
      <c r="B15" s="16">
        <v>150</v>
      </c>
      <c r="C15" s="7">
        <v>2.5099999999999998</v>
      </c>
      <c r="D15" s="7">
        <v>4.1399999999999997</v>
      </c>
      <c r="E15" s="7">
        <v>19.98</v>
      </c>
      <c r="F15" s="7">
        <v>127.73</v>
      </c>
      <c r="G15" s="18" t="s">
        <v>130</v>
      </c>
      <c r="H15" s="15" t="s">
        <v>23</v>
      </c>
    </row>
    <row r="16" spans="1:8" ht="12.75" customHeight="1" x14ac:dyDescent="0.2">
      <c r="A16" s="15" t="s">
        <v>14</v>
      </c>
      <c r="B16" s="36">
        <v>215</v>
      </c>
      <c r="C16" s="60">
        <v>7.0000000000000007E-2</v>
      </c>
      <c r="D16" s="60">
        <v>0.02</v>
      </c>
      <c r="E16" s="60">
        <v>15</v>
      </c>
      <c r="F16" s="60">
        <v>60</v>
      </c>
      <c r="G16" s="36" t="s">
        <v>15</v>
      </c>
      <c r="H16" s="10" t="s">
        <v>16</v>
      </c>
    </row>
    <row r="17" spans="1:8" x14ac:dyDescent="0.2">
      <c r="A17" s="24" t="s">
        <v>94</v>
      </c>
      <c r="B17" s="26">
        <v>20</v>
      </c>
      <c r="C17" s="59">
        <v>1.3</v>
      </c>
      <c r="D17" s="59">
        <v>0.2</v>
      </c>
      <c r="E17" s="59">
        <v>8.6</v>
      </c>
      <c r="F17" s="59">
        <v>43</v>
      </c>
      <c r="G17" s="12">
        <v>11</v>
      </c>
      <c r="H17" s="15" t="s">
        <v>96</v>
      </c>
    </row>
    <row r="18" spans="1:8" x14ac:dyDescent="0.2">
      <c r="A18" s="14" t="s">
        <v>17</v>
      </c>
      <c r="B18" s="4">
        <f>SUM(B14:B17)</f>
        <v>475</v>
      </c>
      <c r="C18" s="55">
        <f>SUM(C14:C17)</f>
        <v>15.200000000000001</v>
      </c>
      <c r="D18" s="55">
        <f>SUM(D14:D17)</f>
        <v>17.16</v>
      </c>
      <c r="E18" s="55">
        <f>SUM(E14:E17)</f>
        <v>55.78</v>
      </c>
      <c r="F18" s="55">
        <f>SUM(F14:F17)</f>
        <v>438.53000000000003</v>
      </c>
      <c r="G18" s="4"/>
      <c r="H18" s="10"/>
    </row>
    <row r="19" spans="1:8" x14ac:dyDescent="0.2">
      <c r="A19" s="110" t="s">
        <v>24</v>
      </c>
      <c r="B19" s="110"/>
      <c r="C19" s="110"/>
      <c r="D19" s="110"/>
      <c r="E19" s="110"/>
      <c r="F19" s="110"/>
      <c r="G19" s="110"/>
      <c r="H19" s="110"/>
    </row>
    <row r="20" spans="1:8" x14ac:dyDescent="0.2">
      <c r="A20" s="105" t="s">
        <v>2</v>
      </c>
      <c r="B20" s="110" t="s">
        <v>3</v>
      </c>
      <c r="C20" s="110"/>
      <c r="D20" s="110"/>
      <c r="E20" s="110"/>
      <c r="F20" s="110"/>
      <c r="G20" s="105" t="s">
        <v>4</v>
      </c>
      <c r="H20" s="105" t="s">
        <v>5</v>
      </c>
    </row>
    <row r="21" spans="1:8" ht="11.45" customHeight="1" x14ac:dyDescent="0.2">
      <c r="A21" s="105"/>
      <c r="B21" s="4" t="s">
        <v>6</v>
      </c>
      <c r="C21" s="51" t="s">
        <v>7</v>
      </c>
      <c r="D21" s="51" t="s">
        <v>8</v>
      </c>
      <c r="E21" s="51" t="s">
        <v>9</v>
      </c>
      <c r="F21" s="51" t="s">
        <v>10</v>
      </c>
      <c r="G21" s="105"/>
      <c r="H21" s="105"/>
    </row>
    <row r="22" spans="1:8" x14ac:dyDescent="0.2">
      <c r="A22" s="105" t="s">
        <v>11</v>
      </c>
      <c r="B22" s="105"/>
      <c r="C22" s="105"/>
      <c r="D22" s="105"/>
      <c r="E22" s="105"/>
      <c r="F22" s="105"/>
      <c r="G22" s="105"/>
      <c r="H22" s="105"/>
    </row>
    <row r="23" spans="1:8" ht="12" customHeight="1" x14ac:dyDescent="0.2">
      <c r="A23" s="31" t="s">
        <v>131</v>
      </c>
      <c r="B23" s="21">
        <v>90</v>
      </c>
      <c r="C23" s="17">
        <v>14.18</v>
      </c>
      <c r="D23" s="17">
        <v>13.8</v>
      </c>
      <c r="E23" s="17">
        <v>11.79</v>
      </c>
      <c r="F23" s="17">
        <v>230.4</v>
      </c>
      <c r="G23" s="44" t="s">
        <v>132</v>
      </c>
      <c r="H23" s="23" t="s">
        <v>50</v>
      </c>
    </row>
    <row r="24" spans="1:8" x14ac:dyDescent="0.2">
      <c r="A24" s="20" t="s">
        <v>133</v>
      </c>
      <c r="B24" s="21">
        <v>150</v>
      </c>
      <c r="C24" s="7">
        <v>3.1</v>
      </c>
      <c r="D24" s="7">
        <v>4.8499999999999996</v>
      </c>
      <c r="E24" s="7">
        <v>14.14</v>
      </c>
      <c r="F24" s="7">
        <v>112.65</v>
      </c>
      <c r="G24" s="22" t="s">
        <v>134</v>
      </c>
      <c r="H24" s="23" t="s">
        <v>44</v>
      </c>
    </row>
    <row r="25" spans="1:8" s="47" customFormat="1" x14ac:dyDescent="0.2">
      <c r="A25" s="15" t="s">
        <v>90</v>
      </c>
      <c r="B25" s="26">
        <v>40</v>
      </c>
      <c r="C25" s="46">
        <f>4.75/50*40</f>
        <v>3.8</v>
      </c>
      <c r="D25" s="46">
        <f>1.5/50*40</f>
        <v>1.2</v>
      </c>
      <c r="E25" s="46">
        <f>26/50*40</f>
        <v>20.8</v>
      </c>
      <c r="F25" s="46">
        <f>132.5/40*30</f>
        <v>99.375</v>
      </c>
      <c r="G25" s="36" t="s">
        <v>91</v>
      </c>
      <c r="H25" s="41" t="s">
        <v>92</v>
      </c>
    </row>
    <row r="26" spans="1:8" s="47" customFormat="1" ht="22.5" x14ac:dyDescent="0.2">
      <c r="A26" s="10" t="s">
        <v>178</v>
      </c>
      <c r="B26" s="36">
        <v>100</v>
      </c>
      <c r="C26" s="46">
        <v>0.4</v>
      </c>
      <c r="D26" s="46">
        <v>0.4</v>
      </c>
      <c r="E26" s="46">
        <f>19.6/2</f>
        <v>9.8000000000000007</v>
      </c>
      <c r="F26" s="46">
        <f>94/2</f>
        <v>47</v>
      </c>
      <c r="G26" s="36" t="s">
        <v>12</v>
      </c>
      <c r="H26" s="10" t="s">
        <v>13</v>
      </c>
    </row>
    <row r="27" spans="1:8" x14ac:dyDescent="0.2">
      <c r="A27" s="56" t="s">
        <v>100</v>
      </c>
      <c r="B27" s="26">
        <v>222</v>
      </c>
      <c r="C27" s="53">
        <v>0.13</v>
      </c>
      <c r="D27" s="53">
        <v>0.02</v>
      </c>
      <c r="E27" s="53">
        <v>15.2</v>
      </c>
      <c r="F27" s="53">
        <v>62</v>
      </c>
      <c r="G27" s="36" t="s">
        <v>101</v>
      </c>
      <c r="H27" s="24" t="s">
        <v>102</v>
      </c>
    </row>
    <row r="28" spans="1:8" x14ac:dyDescent="0.2">
      <c r="A28" s="14" t="s">
        <v>17</v>
      </c>
      <c r="B28" s="4">
        <f>SUM(B23:B27)</f>
        <v>602</v>
      </c>
      <c r="C28" s="55">
        <f>SUM(C23:C27)</f>
        <v>21.61</v>
      </c>
      <c r="D28" s="55">
        <f>SUM(D23:D27)</f>
        <v>20.269999999999996</v>
      </c>
      <c r="E28" s="55">
        <f>SUM(E23:E27)</f>
        <v>71.73</v>
      </c>
      <c r="F28" s="55">
        <f>SUM(F23:F27)</f>
        <v>551.42499999999995</v>
      </c>
      <c r="G28" s="4"/>
      <c r="H28" s="10"/>
    </row>
    <row r="29" spans="1:8" x14ac:dyDescent="0.2">
      <c r="A29" s="100" t="s">
        <v>18</v>
      </c>
      <c r="B29" s="101"/>
      <c r="C29" s="106"/>
      <c r="D29" s="106"/>
      <c r="E29" s="106"/>
      <c r="F29" s="106"/>
      <c r="G29" s="101"/>
      <c r="H29" s="102"/>
    </row>
    <row r="30" spans="1:8" x14ac:dyDescent="0.2">
      <c r="A30" s="24" t="s">
        <v>103</v>
      </c>
      <c r="B30" s="36">
        <v>90</v>
      </c>
      <c r="C30" s="46">
        <v>11.52</v>
      </c>
      <c r="D30" s="46">
        <v>13</v>
      </c>
      <c r="E30" s="46">
        <v>4.05</v>
      </c>
      <c r="F30" s="46">
        <v>189.6</v>
      </c>
      <c r="G30" s="36" t="s">
        <v>104</v>
      </c>
      <c r="H30" s="10" t="s">
        <v>31</v>
      </c>
    </row>
    <row r="31" spans="1:8" x14ac:dyDescent="0.2">
      <c r="A31" s="10" t="s">
        <v>105</v>
      </c>
      <c r="B31" s="36">
        <v>150</v>
      </c>
      <c r="C31" s="53">
        <v>5.52</v>
      </c>
      <c r="D31" s="53">
        <v>4.51</v>
      </c>
      <c r="E31" s="53">
        <v>26.45</v>
      </c>
      <c r="F31" s="53">
        <v>168.45</v>
      </c>
      <c r="G31" s="36" t="s">
        <v>106</v>
      </c>
      <c r="H31" s="10" t="s">
        <v>107</v>
      </c>
    </row>
    <row r="32" spans="1:8" ht="12.75" customHeight="1" x14ac:dyDescent="0.2">
      <c r="A32" s="15" t="s">
        <v>14</v>
      </c>
      <c r="B32" s="36">
        <v>215</v>
      </c>
      <c r="C32" s="53">
        <v>7.0000000000000007E-2</v>
      </c>
      <c r="D32" s="53">
        <v>0.02</v>
      </c>
      <c r="E32" s="53">
        <v>15</v>
      </c>
      <c r="F32" s="53">
        <v>60</v>
      </c>
      <c r="G32" s="36" t="s">
        <v>15</v>
      </c>
      <c r="H32" s="10" t="s">
        <v>16</v>
      </c>
    </row>
    <row r="33" spans="1:8" x14ac:dyDescent="0.2">
      <c r="A33" s="24" t="s">
        <v>94</v>
      </c>
      <c r="B33" s="26">
        <v>20</v>
      </c>
      <c r="C33" s="59">
        <v>1.3</v>
      </c>
      <c r="D33" s="59">
        <v>0.2</v>
      </c>
      <c r="E33" s="59">
        <v>8.6</v>
      </c>
      <c r="F33" s="59">
        <v>43</v>
      </c>
      <c r="G33" s="12">
        <v>11</v>
      </c>
      <c r="H33" s="15" t="s">
        <v>96</v>
      </c>
    </row>
    <row r="34" spans="1:8" x14ac:dyDescent="0.2">
      <c r="A34" s="14" t="s">
        <v>17</v>
      </c>
      <c r="B34" s="4">
        <f>SUM(B30:B33)</f>
        <v>475</v>
      </c>
      <c r="C34" s="55">
        <f>SUM(C30:C33)</f>
        <v>18.41</v>
      </c>
      <c r="D34" s="55">
        <f>SUM(D30:D33)</f>
        <v>17.729999999999997</v>
      </c>
      <c r="E34" s="55">
        <f>SUM(E30:E33)</f>
        <v>54.1</v>
      </c>
      <c r="F34" s="55">
        <f>SUM(F30:F33)</f>
        <v>461.04999999999995</v>
      </c>
      <c r="G34" s="4"/>
      <c r="H34" s="10"/>
    </row>
    <row r="35" spans="1:8" x14ac:dyDescent="0.2">
      <c r="A35" s="110" t="s">
        <v>35</v>
      </c>
      <c r="B35" s="110"/>
      <c r="C35" s="110"/>
      <c r="D35" s="110"/>
      <c r="E35" s="110"/>
      <c r="F35" s="110"/>
      <c r="G35" s="110"/>
      <c r="H35" s="110"/>
    </row>
    <row r="36" spans="1:8" x14ac:dyDescent="0.2">
      <c r="A36" s="105" t="s">
        <v>2</v>
      </c>
      <c r="B36" s="110" t="s">
        <v>3</v>
      </c>
      <c r="C36" s="110"/>
      <c r="D36" s="110"/>
      <c r="E36" s="110"/>
      <c r="F36" s="110"/>
      <c r="G36" s="105" t="s">
        <v>4</v>
      </c>
      <c r="H36" s="105" t="s">
        <v>5</v>
      </c>
    </row>
    <row r="37" spans="1:8" ht="11.45" customHeight="1" x14ac:dyDescent="0.2">
      <c r="A37" s="105"/>
      <c r="B37" s="4" t="s">
        <v>6</v>
      </c>
      <c r="C37" s="51" t="s">
        <v>7</v>
      </c>
      <c r="D37" s="51" t="s">
        <v>8</v>
      </c>
      <c r="E37" s="51" t="s">
        <v>9</v>
      </c>
      <c r="F37" s="51" t="s">
        <v>10</v>
      </c>
      <c r="G37" s="105"/>
      <c r="H37" s="105"/>
    </row>
    <row r="38" spans="1:8" x14ac:dyDescent="0.2">
      <c r="A38" s="105" t="s">
        <v>11</v>
      </c>
      <c r="B38" s="105"/>
      <c r="C38" s="103"/>
      <c r="D38" s="103"/>
      <c r="E38" s="103"/>
      <c r="F38" s="103"/>
      <c r="G38" s="105"/>
      <c r="H38" s="105"/>
    </row>
    <row r="39" spans="1:8" x14ac:dyDescent="0.2">
      <c r="A39" s="15" t="s">
        <v>135</v>
      </c>
      <c r="B39" s="16">
        <v>90</v>
      </c>
      <c r="C39" s="7">
        <v>10.61</v>
      </c>
      <c r="D39" s="7">
        <v>17.52</v>
      </c>
      <c r="E39" s="7">
        <v>11.37</v>
      </c>
      <c r="F39" s="7">
        <v>245.15</v>
      </c>
      <c r="G39" s="18" t="s">
        <v>136</v>
      </c>
      <c r="H39" s="41" t="s">
        <v>69</v>
      </c>
    </row>
    <row r="40" spans="1:8" ht="22.5" customHeight="1" x14ac:dyDescent="0.2">
      <c r="A40" s="10" t="s">
        <v>129</v>
      </c>
      <c r="B40" s="16">
        <v>150</v>
      </c>
      <c r="C40" s="7">
        <v>2.5099999999999998</v>
      </c>
      <c r="D40" s="7">
        <v>4.1399999999999997</v>
      </c>
      <c r="E40" s="7">
        <v>19.98</v>
      </c>
      <c r="F40" s="7">
        <v>127.73</v>
      </c>
      <c r="G40" s="18" t="s">
        <v>130</v>
      </c>
      <c r="H40" s="15" t="s">
        <v>23</v>
      </c>
    </row>
    <row r="41" spans="1:8" s="47" customFormat="1" ht="22.5" x14ac:dyDescent="0.2">
      <c r="A41" s="24" t="s">
        <v>108</v>
      </c>
      <c r="B41" s="26">
        <v>60</v>
      </c>
      <c r="C41" s="46">
        <v>0.66</v>
      </c>
      <c r="D41" s="46">
        <v>0.12</v>
      </c>
      <c r="E41" s="46">
        <v>2.2799999999999998</v>
      </c>
      <c r="F41" s="46">
        <v>13.2</v>
      </c>
      <c r="G41" s="26" t="s">
        <v>109</v>
      </c>
      <c r="H41" s="15" t="s">
        <v>70</v>
      </c>
    </row>
    <row r="42" spans="1:8" x14ac:dyDescent="0.2">
      <c r="A42" s="24" t="s">
        <v>110</v>
      </c>
      <c r="B42" s="36">
        <v>40</v>
      </c>
      <c r="C42" s="46">
        <v>3.2</v>
      </c>
      <c r="D42" s="46">
        <v>0.4</v>
      </c>
      <c r="E42" s="46">
        <v>20.399999999999999</v>
      </c>
      <c r="F42" s="46">
        <v>100</v>
      </c>
      <c r="G42" s="36" t="s">
        <v>95</v>
      </c>
      <c r="H42" s="15" t="s">
        <v>98</v>
      </c>
    </row>
    <row r="43" spans="1:8" x14ac:dyDescent="0.2">
      <c r="A43" s="15" t="s">
        <v>14</v>
      </c>
      <c r="B43" s="36">
        <v>215</v>
      </c>
      <c r="C43" s="53">
        <v>7.0000000000000007E-2</v>
      </c>
      <c r="D43" s="53">
        <v>0.02</v>
      </c>
      <c r="E43" s="53">
        <v>15</v>
      </c>
      <c r="F43" s="53">
        <v>60</v>
      </c>
      <c r="G43" s="36" t="s">
        <v>15</v>
      </c>
      <c r="H43" s="10" t="s">
        <v>16</v>
      </c>
    </row>
    <row r="44" spans="1:8" x14ac:dyDescent="0.2">
      <c r="A44" s="14" t="s">
        <v>17</v>
      </c>
      <c r="B44" s="4">
        <f>SUM(B39:B43)</f>
        <v>555</v>
      </c>
      <c r="C44" s="55">
        <f>SUM(C39:C43)</f>
        <v>17.05</v>
      </c>
      <c r="D44" s="55">
        <f>SUM(D39:D43)</f>
        <v>22.2</v>
      </c>
      <c r="E44" s="55">
        <f>SUM(E39:E43)</f>
        <v>69.03</v>
      </c>
      <c r="F44" s="55">
        <f>SUM(F39:F43)</f>
        <v>546.07999999999993</v>
      </c>
      <c r="G44" s="4"/>
      <c r="H44" s="10"/>
    </row>
    <row r="45" spans="1:8" ht="10.5" customHeight="1" x14ac:dyDescent="0.2">
      <c r="A45" s="100" t="s">
        <v>18</v>
      </c>
      <c r="B45" s="101"/>
      <c r="C45" s="106"/>
      <c r="D45" s="106"/>
      <c r="E45" s="106"/>
      <c r="F45" s="106"/>
      <c r="G45" s="101"/>
      <c r="H45" s="102"/>
    </row>
    <row r="46" spans="1:8" x14ac:dyDescent="0.2">
      <c r="A46" s="31" t="s">
        <v>154</v>
      </c>
      <c r="B46" s="21">
        <v>90</v>
      </c>
      <c r="C46" s="7">
        <v>12.9</v>
      </c>
      <c r="D46" s="7">
        <v>13.6</v>
      </c>
      <c r="E46" s="7">
        <v>13.4</v>
      </c>
      <c r="F46" s="7">
        <v>222.86</v>
      </c>
      <c r="G46" s="63" t="s">
        <v>155</v>
      </c>
      <c r="H46" s="64" t="s">
        <v>57</v>
      </c>
    </row>
    <row r="47" spans="1:8" ht="23.25" customHeight="1" x14ac:dyDescent="0.2">
      <c r="A47" s="10" t="s">
        <v>137</v>
      </c>
      <c r="B47" s="36">
        <v>150</v>
      </c>
      <c r="C47" s="46">
        <v>3.65</v>
      </c>
      <c r="D47" s="46">
        <v>5.37</v>
      </c>
      <c r="E47" s="46">
        <v>36.68</v>
      </c>
      <c r="F47" s="46">
        <v>209.7</v>
      </c>
      <c r="G47" s="36" t="s">
        <v>112</v>
      </c>
      <c r="H47" s="10" t="s">
        <v>39</v>
      </c>
    </row>
    <row r="48" spans="1:8" ht="12.75" customHeight="1" x14ac:dyDescent="0.2">
      <c r="A48" s="15" t="s">
        <v>14</v>
      </c>
      <c r="B48" s="36">
        <v>215</v>
      </c>
      <c r="C48" s="53">
        <v>7.0000000000000007E-2</v>
      </c>
      <c r="D48" s="53">
        <v>0.02</v>
      </c>
      <c r="E48" s="53">
        <v>15</v>
      </c>
      <c r="F48" s="53">
        <v>60</v>
      </c>
      <c r="G48" s="36" t="s">
        <v>15</v>
      </c>
      <c r="H48" s="10" t="s">
        <v>16</v>
      </c>
    </row>
    <row r="49" spans="1:8" x14ac:dyDescent="0.2">
      <c r="A49" s="24" t="s">
        <v>94</v>
      </c>
      <c r="B49" s="26">
        <v>20</v>
      </c>
      <c r="C49" s="59">
        <v>1.3</v>
      </c>
      <c r="D49" s="59">
        <v>0.2</v>
      </c>
      <c r="E49" s="59">
        <v>8.6</v>
      </c>
      <c r="F49" s="59">
        <v>43</v>
      </c>
      <c r="G49" s="12">
        <v>11</v>
      </c>
      <c r="H49" s="15" t="s">
        <v>96</v>
      </c>
    </row>
    <row r="50" spans="1:8" x14ac:dyDescent="0.2">
      <c r="A50" s="14" t="s">
        <v>17</v>
      </c>
      <c r="B50" s="4">
        <f>SUM(B46:B49)</f>
        <v>475</v>
      </c>
      <c r="C50" s="55">
        <f>SUM(C46:C49)</f>
        <v>17.920000000000002</v>
      </c>
      <c r="D50" s="55">
        <f>SUM(D46:D49)</f>
        <v>19.189999999999998</v>
      </c>
      <c r="E50" s="55">
        <f>SUM(E46:E49)</f>
        <v>73.679999999999993</v>
      </c>
      <c r="F50" s="55">
        <f>SUM(F46:F49)</f>
        <v>535.55999999999995</v>
      </c>
      <c r="G50" s="4"/>
      <c r="H50" s="10"/>
    </row>
    <row r="51" spans="1:8" x14ac:dyDescent="0.2">
      <c r="A51" s="110" t="s">
        <v>36</v>
      </c>
      <c r="B51" s="110"/>
      <c r="C51" s="110"/>
      <c r="D51" s="110"/>
      <c r="E51" s="110"/>
      <c r="F51" s="110"/>
      <c r="G51" s="110"/>
      <c r="H51" s="110"/>
    </row>
    <row r="52" spans="1:8" x14ac:dyDescent="0.2">
      <c r="A52" s="105" t="s">
        <v>2</v>
      </c>
      <c r="B52" s="110" t="s">
        <v>3</v>
      </c>
      <c r="C52" s="110"/>
      <c r="D52" s="110"/>
      <c r="E52" s="110"/>
      <c r="F52" s="110"/>
      <c r="G52" s="105" t="s">
        <v>4</v>
      </c>
      <c r="H52" s="105" t="s">
        <v>5</v>
      </c>
    </row>
    <row r="53" spans="1:8" ht="11.45" customHeight="1" x14ac:dyDescent="0.2">
      <c r="A53" s="105"/>
      <c r="B53" s="4" t="s">
        <v>6</v>
      </c>
      <c r="C53" s="51" t="s">
        <v>7</v>
      </c>
      <c r="D53" s="51" t="s">
        <v>8</v>
      </c>
      <c r="E53" s="51" t="s">
        <v>9</v>
      </c>
      <c r="F53" s="51" t="s">
        <v>10</v>
      </c>
      <c r="G53" s="105"/>
      <c r="H53" s="105"/>
    </row>
    <row r="54" spans="1:8" x14ac:dyDescent="0.2">
      <c r="A54" s="105" t="s">
        <v>11</v>
      </c>
      <c r="B54" s="105"/>
      <c r="C54" s="105"/>
      <c r="D54" s="105"/>
      <c r="E54" s="105"/>
      <c r="F54" s="105"/>
      <c r="G54" s="105"/>
      <c r="H54" s="105"/>
    </row>
    <row r="55" spans="1:8" ht="12.75" customHeight="1" x14ac:dyDescent="0.2">
      <c r="A55" s="10" t="s">
        <v>120</v>
      </c>
      <c r="B55" s="36">
        <v>90</v>
      </c>
      <c r="C55" s="46">
        <v>11.32</v>
      </c>
      <c r="D55" s="46">
        <v>12.8</v>
      </c>
      <c r="E55" s="46">
        <v>12.2</v>
      </c>
      <c r="F55" s="46">
        <v>207.8</v>
      </c>
      <c r="G55" s="36" t="s">
        <v>121</v>
      </c>
      <c r="H55" s="41" t="s">
        <v>76</v>
      </c>
    </row>
    <row r="56" spans="1:8" x14ac:dyDescent="0.2">
      <c r="A56" s="10" t="s">
        <v>105</v>
      </c>
      <c r="B56" s="36">
        <v>150</v>
      </c>
      <c r="C56" s="53">
        <v>5.52</v>
      </c>
      <c r="D56" s="53">
        <v>4.51</v>
      </c>
      <c r="E56" s="53">
        <v>26.45</v>
      </c>
      <c r="F56" s="53">
        <v>168.45</v>
      </c>
      <c r="G56" s="36" t="s">
        <v>106</v>
      </c>
      <c r="H56" s="10" t="s">
        <v>107</v>
      </c>
    </row>
    <row r="57" spans="1:8" x14ac:dyDescent="0.2">
      <c r="A57" s="24" t="s">
        <v>110</v>
      </c>
      <c r="B57" s="36">
        <v>40</v>
      </c>
      <c r="C57" s="46">
        <v>3.2</v>
      </c>
      <c r="D57" s="46">
        <v>0.4</v>
      </c>
      <c r="E57" s="46">
        <v>20.399999999999999</v>
      </c>
      <c r="F57" s="46">
        <v>100</v>
      </c>
      <c r="G57" s="36" t="s">
        <v>95</v>
      </c>
      <c r="H57" s="15" t="s">
        <v>98</v>
      </c>
    </row>
    <row r="58" spans="1:8" x14ac:dyDescent="0.2">
      <c r="A58" s="56" t="s">
        <v>100</v>
      </c>
      <c r="B58" s="26">
        <v>222</v>
      </c>
      <c r="C58" s="53">
        <v>0.13</v>
      </c>
      <c r="D58" s="53">
        <v>0.02</v>
      </c>
      <c r="E58" s="53">
        <v>15.2</v>
      </c>
      <c r="F58" s="53">
        <v>62</v>
      </c>
      <c r="G58" s="36" t="s">
        <v>101</v>
      </c>
      <c r="H58" s="24" t="s">
        <v>102</v>
      </c>
    </row>
    <row r="59" spans="1:8" x14ac:dyDescent="0.2">
      <c r="A59" s="14" t="s">
        <v>17</v>
      </c>
      <c r="B59" s="4">
        <f>SUM(B55:B58)</f>
        <v>502</v>
      </c>
      <c r="C59" s="51">
        <f>SUM(C55:C58)</f>
        <v>20.169999999999998</v>
      </c>
      <c r="D59" s="51">
        <f>SUM(D55:D58)</f>
        <v>17.73</v>
      </c>
      <c r="E59" s="51">
        <f>SUM(E55:E58)</f>
        <v>74.25</v>
      </c>
      <c r="F59" s="51">
        <f>SUM(F55:F58)</f>
        <v>538.25</v>
      </c>
      <c r="G59" s="4"/>
      <c r="H59" s="10"/>
    </row>
    <row r="60" spans="1:8" x14ac:dyDescent="0.2">
      <c r="A60" s="100" t="s">
        <v>18</v>
      </c>
      <c r="B60" s="101"/>
      <c r="C60" s="106"/>
      <c r="D60" s="106"/>
      <c r="E60" s="106"/>
      <c r="F60" s="106"/>
      <c r="G60" s="106"/>
      <c r="H60" s="102"/>
    </row>
    <row r="61" spans="1:8" x14ac:dyDescent="0.2">
      <c r="A61" s="15" t="s">
        <v>113</v>
      </c>
      <c r="B61" s="36">
        <v>90</v>
      </c>
      <c r="C61" s="46">
        <v>11.1</v>
      </c>
      <c r="D61" s="46">
        <v>14.26</v>
      </c>
      <c r="E61" s="46">
        <v>10.199999999999999</v>
      </c>
      <c r="F61" s="46">
        <v>215.87</v>
      </c>
      <c r="G61" s="36" t="s">
        <v>114</v>
      </c>
      <c r="H61" s="10" t="s">
        <v>20</v>
      </c>
    </row>
    <row r="62" spans="1:8" ht="12" customHeight="1" x14ac:dyDescent="0.2">
      <c r="A62" s="24" t="s">
        <v>115</v>
      </c>
      <c r="B62" s="26">
        <v>150</v>
      </c>
      <c r="C62" s="46">
        <v>8.6</v>
      </c>
      <c r="D62" s="46">
        <v>6.09</v>
      </c>
      <c r="E62" s="46">
        <v>38.64</v>
      </c>
      <c r="F62" s="46">
        <v>243.75</v>
      </c>
      <c r="G62" s="36" t="s">
        <v>116</v>
      </c>
      <c r="H62" s="15" t="s">
        <v>117</v>
      </c>
    </row>
    <row r="63" spans="1:8" ht="12.75" customHeight="1" x14ac:dyDescent="0.2">
      <c r="A63" s="15" t="s">
        <v>14</v>
      </c>
      <c r="B63" s="36">
        <v>215</v>
      </c>
      <c r="C63" s="53">
        <v>7.0000000000000007E-2</v>
      </c>
      <c r="D63" s="53">
        <v>0.02</v>
      </c>
      <c r="E63" s="53">
        <v>15</v>
      </c>
      <c r="F63" s="53">
        <v>60</v>
      </c>
      <c r="G63" s="36" t="s">
        <v>15</v>
      </c>
      <c r="H63" s="10" t="s">
        <v>16</v>
      </c>
    </row>
    <row r="64" spans="1:8" x14ac:dyDescent="0.2">
      <c r="A64" s="24" t="s">
        <v>94</v>
      </c>
      <c r="B64" s="26">
        <v>20</v>
      </c>
      <c r="C64" s="59">
        <v>1.3</v>
      </c>
      <c r="D64" s="59">
        <v>0.2</v>
      </c>
      <c r="E64" s="59">
        <v>8.6</v>
      </c>
      <c r="F64" s="59">
        <v>43</v>
      </c>
      <c r="G64" s="12">
        <v>11</v>
      </c>
      <c r="H64" s="15" t="s">
        <v>96</v>
      </c>
    </row>
    <row r="65" spans="1:8" x14ac:dyDescent="0.2">
      <c r="A65" s="14" t="s">
        <v>17</v>
      </c>
      <c r="B65" s="4">
        <f>SUM(B61:B64)</f>
        <v>475</v>
      </c>
      <c r="C65" s="55">
        <f>SUM(C61:C64)</f>
        <v>21.07</v>
      </c>
      <c r="D65" s="55">
        <f>SUM(D61:D64)</f>
        <v>20.57</v>
      </c>
      <c r="E65" s="55">
        <f>SUM(E61:E64)</f>
        <v>72.44</v>
      </c>
      <c r="F65" s="55">
        <f>SUM(F61:F64)</f>
        <v>562.62</v>
      </c>
      <c r="G65" s="4"/>
      <c r="H65" s="10"/>
    </row>
    <row r="66" spans="1:8" x14ac:dyDescent="0.2">
      <c r="A66" s="110" t="s">
        <v>45</v>
      </c>
      <c r="B66" s="110"/>
      <c r="C66" s="110"/>
      <c r="D66" s="110"/>
      <c r="E66" s="110"/>
      <c r="F66" s="110"/>
      <c r="G66" s="110"/>
      <c r="H66" s="110"/>
    </row>
    <row r="67" spans="1:8" x14ac:dyDescent="0.2">
      <c r="A67" s="105" t="s">
        <v>2</v>
      </c>
      <c r="B67" s="110" t="s">
        <v>3</v>
      </c>
      <c r="C67" s="110"/>
      <c r="D67" s="110"/>
      <c r="E67" s="110"/>
      <c r="F67" s="110"/>
      <c r="G67" s="105" t="s">
        <v>4</v>
      </c>
      <c r="H67" s="105" t="s">
        <v>5</v>
      </c>
    </row>
    <row r="68" spans="1:8" ht="11.45" customHeight="1" x14ac:dyDescent="0.2">
      <c r="A68" s="105"/>
      <c r="B68" s="4" t="s">
        <v>6</v>
      </c>
      <c r="C68" s="51" t="s">
        <v>7</v>
      </c>
      <c r="D68" s="51" t="s">
        <v>8</v>
      </c>
      <c r="E68" s="51" t="s">
        <v>9</v>
      </c>
      <c r="F68" s="51" t="s">
        <v>10</v>
      </c>
      <c r="G68" s="105"/>
      <c r="H68" s="105"/>
    </row>
    <row r="69" spans="1:8" x14ac:dyDescent="0.2">
      <c r="A69" s="105" t="s">
        <v>11</v>
      </c>
      <c r="B69" s="105"/>
      <c r="C69" s="105"/>
      <c r="D69" s="105"/>
      <c r="E69" s="105"/>
      <c r="F69" s="105"/>
      <c r="G69" s="105"/>
      <c r="H69" s="105"/>
    </row>
    <row r="70" spans="1:8" s="1" customFormat="1" ht="21.75" customHeight="1" x14ac:dyDescent="0.2">
      <c r="A70" s="5" t="s">
        <v>139</v>
      </c>
      <c r="B70" s="6">
        <v>250</v>
      </c>
      <c r="C70" s="7">
        <v>9.1999999999999993</v>
      </c>
      <c r="D70" s="7">
        <v>8.2100000000000009</v>
      </c>
      <c r="E70" s="7">
        <v>49.83</v>
      </c>
      <c r="F70" s="7">
        <v>318.7</v>
      </c>
      <c r="G70" s="8" t="s">
        <v>140</v>
      </c>
      <c r="H70" s="9" t="s">
        <v>118</v>
      </c>
    </row>
    <row r="71" spans="1:8" ht="12" customHeight="1" x14ac:dyDescent="0.2">
      <c r="A71" s="10" t="s">
        <v>127</v>
      </c>
      <c r="B71" s="6">
        <v>20</v>
      </c>
      <c r="C71" s="7">
        <v>0.16</v>
      </c>
      <c r="D71" s="7">
        <v>14.5</v>
      </c>
      <c r="E71" s="7">
        <v>0.26</v>
      </c>
      <c r="F71" s="7">
        <v>132</v>
      </c>
      <c r="G71" s="35" t="s">
        <v>128</v>
      </c>
      <c r="H71" s="23" t="s">
        <v>93</v>
      </c>
    </row>
    <row r="72" spans="1:8" x14ac:dyDescent="0.2">
      <c r="A72" s="15" t="s">
        <v>90</v>
      </c>
      <c r="B72" s="26">
        <v>50</v>
      </c>
      <c r="C72" s="46">
        <v>4.75</v>
      </c>
      <c r="D72" s="46">
        <v>1.5</v>
      </c>
      <c r="E72" s="46">
        <v>26</v>
      </c>
      <c r="F72" s="46">
        <v>132.5</v>
      </c>
      <c r="G72" s="36" t="s">
        <v>91</v>
      </c>
      <c r="H72" s="41" t="s">
        <v>92</v>
      </c>
    </row>
    <row r="73" spans="1:8" ht="22.5" x14ac:dyDescent="0.2">
      <c r="A73" s="10" t="s">
        <v>178</v>
      </c>
      <c r="B73" s="36">
        <v>100</v>
      </c>
      <c r="C73" s="46">
        <v>0.4</v>
      </c>
      <c r="D73" s="46">
        <v>0.4</v>
      </c>
      <c r="E73" s="46">
        <f>19.6/2</f>
        <v>9.8000000000000007</v>
      </c>
      <c r="F73" s="46">
        <f>94/2</f>
        <v>47</v>
      </c>
      <c r="G73" s="36" t="s">
        <v>12</v>
      </c>
      <c r="H73" s="10" t="s">
        <v>13</v>
      </c>
    </row>
    <row r="74" spans="1:8" s="47" customFormat="1" x14ac:dyDescent="0.2">
      <c r="A74" s="15" t="s">
        <v>14</v>
      </c>
      <c r="B74" s="36">
        <v>215</v>
      </c>
      <c r="C74" s="53">
        <v>7.0000000000000007E-2</v>
      </c>
      <c r="D74" s="53">
        <v>0.02</v>
      </c>
      <c r="E74" s="53">
        <v>15</v>
      </c>
      <c r="F74" s="53">
        <v>60</v>
      </c>
      <c r="G74" s="36" t="s">
        <v>15</v>
      </c>
      <c r="H74" s="10" t="s">
        <v>16</v>
      </c>
    </row>
    <row r="75" spans="1:8" x14ac:dyDescent="0.2">
      <c r="A75" s="14" t="s">
        <v>17</v>
      </c>
      <c r="B75" s="4">
        <f>SUM(B70:B74)</f>
        <v>635</v>
      </c>
      <c r="C75" s="51">
        <f>SUM(C70:C74)</f>
        <v>14.58</v>
      </c>
      <c r="D75" s="51">
        <f>SUM(D70:D74)</f>
        <v>24.63</v>
      </c>
      <c r="E75" s="51">
        <f>SUM(E70:E74)</f>
        <v>100.89</v>
      </c>
      <c r="F75" s="51">
        <f>SUM(F70:F74)</f>
        <v>690.2</v>
      </c>
      <c r="G75" s="4"/>
      <c r="H75" s="10"/>
    </row>
    <row r="76" spans="1:8" x14ac:dyDescent="0.2">
      <c r="A76" s="100" t="s">
        <v>18</v>
      </c>
      <c r="B76" s="101"/>
      <c r="C76" s="106"/>
      <c r="D76" s="106"/>
      <c r="E76" s="106"/>
      <c r="F76" s="106"/>
      <c r="G76" s="101"/>
      <c r="H76" s="102"/>
    </row>
    <row r="77" spans="1:8" ht="12" customHeight="1" x14ac:dyDescent="0.2">
      <c r="A77" s="10" t="s">
        <v>141</v>
      </c>
      <c r="B77" s="26">
        <v>150</v>
      </c>
      <c r="C77" s="46">
        <v>8.5299999999999994</v>
      </c>
      <c r="D77" s="46">
        <v>9.6999999999999993</v>
      </c>
      <c r="E77" s="46">
        <v>7.11</v>
      </c>
      <c r="F77" s="46">
        <v>138.62</v>
      </c>
      <c r="G77" s="36" t="s">
        <v>142</v>
      </c>
      <c r="H77" s="10" t="s">
        <v>81</v>
      </c>
    </row>
    <row r="78" spans="1:8" x14ac:dyDescent="0.2">
      <c r="A78" s="10" t="s">
        <v>46</v>
      </c>
      <c r="B78" s="36">
        <v>150</v>
      </c>
      <c r="C78" s="46">
        <v>3.44</v>
      </c>
      <c r="D78" s="46">
        <v>13.15</v>
      </c>
      <c r="E78" s="46">
        <v>27.92</v>
      </c>
      <c r="F78" s="46">
        <v>243.75</v>
      </c>
      <c r="G78" s="36" t="s">
        <v>83</v>
      </c>
      <c r="H78" s="15" t="s">
        <v>47</v>
      </c>
    </row>
    <row r="79" spans="1:8" ht="12.75" customHeight="1" x14ac:dyDescent="0.2">
      <c r="A79" s="15" t="s">
        <v>14</v>
      </c>
      <c r="B79" s="36">
        <v>215</v>
      </c>
      <c r="C79" s="53">
        <v>7.0000000000000007E-2</v>
      </c>
      <c r="D79" s="53">
        <v>0.02</v>
      </c>
      <c r="E79" s="53">
        <v>15</v>
      </c>
      <c r="F79" s="53">
        <v>60</v>
      </c>
      <c r="G79" s="36" t="s">
        <v>15</v>
      </c>
      <c r="H79" s="10" t="s">
        <v>16</v>
      </c>
    </row>
    <row r="80" spans="1:8" x14ac:dyDescent="0.2">
      <c r="A80" s="24" t="s">
        <v>94</v>
      </c>
      <c r="B80" s="26">
        <v>20</v>
      </c>
      <c r="C80" s="59">
        <v>1.3</v>
      </c>
      <c r="D80" s="59">
        <v>0.2</v>
      </c>
      <c r="E80" s="59">
        <v>8.6</v>
      </c>
      <c r="F80" s="59">
        <v>43</v>
      </c>
      <c r="G80" s="12">
        <v>11</v>
      </c>
      <c r="H80" s="15" t="s">
        <v>96</v>
      </c>
    </row>
    <row r="81" spans="1:8" x14ac:dyDescent="0.2">
      <c r="A81" s="14" t="s">
        <v>17</v>
      </c>
      <c r="B81" s="4">
        <f>SUM(B77:B80)</f>
        <v>535</v>
      </c>
      <c r="C81" s="55">
        <f>SUM(C77:C80)</f>
        <v>13.34</v>
      </c>
      <c r="D81" s="55">
        <f>SUM(D77:D80)</f>
        <v>23.07</v>
      </c>
      <c r="E81" s="55">
        <f>SUM(E77:E80)</f>
        <v>58.63</v>
      </c>
      <c r="F81" s="55">
        <f>SUM(F77:F80)</f>
        <v>485.37</v>
      </c>
      <c r="G81" s="4"/>
      <c r="H81" s="10"/>
    </row>
    <row r="82" spans="1:8" x14ac:dyDescent="0.2">
      <c r="A82" s="110" t="s">
        <v>53</v>
      </c>
      <c r="B82" s="110"/>
      <c r="C82" s="110"/>
      <c r="D82" s="110"/>
      <c r="E82" s="110"/>
      <c r="F82" s="110"/>
      <c r="G82" s="110"/>
      <c r="H82" s="110"/>
    </row>
    <row r="83" spans="1:8" x14ac:dyDescent="0.2">
      <c r="A83" s="110" t="s">
        <v>1</v>
      </c>
      <c r="B83" s="110"/>
      <c r="C83" s="110"/>
      <c r="D83" s="110"/>
      <c r="E83" s="110"/>
      <c r="F83" s="110"/>
      <c r="G83" s="110"/>
      <c r="H83" s="110"/>
    </row>
    <row r="84" spans="1:8" x14ac:dyDescent="0.2">
      <c r="A84" s="105" t="s">
        <v>2</v>
      </c>
      <c r="B84" s="110" t="s">
        <v>3</v>
      </c>
      <c r="C84" s="110"/>
      <c r="D84" s="110"/>
      <c r="E84" s="110"/>
      <c r="F84" s="110"/>
      <c r="G84" s="105" t="s">
        <v>4</v>
      </c>
      <c r="H84" s="105" t="s">
        <v>5</v>
      </c>
    </row>
    <row r="85" spans="1:8" ht="11.45" customHeight="1" x14ac:dyDescent="0.2">
      <c r="A85" s="105"/>
      <c r="B85" s="4" t="s">
        <v>6</v>
      </c>
      <c r="C85" s="51" t="s">
        <v>7</v>
      </c>
      <c r="D85" s="51" t="s">
        <v>8</v>
      </c>
      <c r="E85" s="51" t="s">
        <v>9</v>
      </c>
      <c r="F85" s="51" t="s">
        <v>10</v>
      </c>
      <c r="G85" s="105"/>
      <c r="H85" s="105"/>
    </row>
    <row r="86" spans="1:8" x14ac:dyDescent="0.2">
      <c r="A86" s="105" t="s">
        <v>11</v>
      </c>
      <c r="B86" s="105"/>
      <c r="C86" s="103"/>
      <c r="D86" s="103"/>
      <c r="E86" s="103"/>
      <c r="F86" s="103"/>
      <c r="G86" s="105"/>
      <c r="H86" s="105"/>
    </row>
    <row r="87" spans="1:8" s="1" customFormat="1" ht="21" customHeight="1" x14ac:dyDescent="0.2">
      <c r="A87" s="40" t="s">
        <v>143</v>
      </c>
      <c r="B87" s="6">
        <v>250</v>
      </c>
      <c r="C87" s="7">
        <v>3.25</v>
      </c>
      <c r="D87" s="7">
        <v>7.59</v>
      </c>
      <c r="E87" s="7">
        <v>43.29</v>
      </c>
      <c r="F87" s="7">
        <v>254.78</v>
      </c>
      <c r="G87" s="8" t="s">
        <v>145</v>
      </c>
      <c r="H87" s="24" t="s">
        <v>55</v>
      </c>
    </row>
    <row r="88" spans="1:8" s="1" customFormat="1" ht="13.5" customHeight="1" x14ac:dyDescent="0.2">
      <c r="A88" s="61" t="s">
        <v>144</v>
      </c>
      <c r="B88" s="6">
        <v>20</v>
      </c>
      <c r="C88" s="11">
        <v>0.16</v>
      </c>
      <c r="D88" s="11">
        <v>14.5</v>
      </c>
      <c r="E88" s="11">
        <v>0.26</v>
      </c>
      <c r="F88" s="11">
        <v>132</v>
      </c>
      <c r="G88" s="35" t="s">
        <v>128</v>
      </c>
      <c r="H88" s="23" t="s">
        <v>93</v>
      </c>
    </row>
    <row r="89" spans="1:8" s="47" customFormat="1" x14ac:dyDescent="0.2">
      <c r="A89" s="24" t="s">
        <v>97</v>
      </c>
      <c r="B89" s="26">
        <v>50</v>
      </c>
      <c r="C89" s="46">
        <v>4.75</v>
      </c>
      <c r="D89" s="46">
        <v>1.5</v>
      </c>
      <c r="E89" s="46">
        <v>26</v>
      </c>
      <c r="F89" s="46">
        <v>132.5</v>
      </c>
      <c r="G89" s="36" t="s">
        <v>119</v>
      </c>
      <c r="H89" s="41" t="s">
        <v>92</v>
      </c>
    </row>
    <row r="90" spans="1:8" x14ac:dyDescent="0.2">
      <c r="A90" s="15" t="s">
        <v>14</v>
      </c>
      <c r="B90" s="36">
        <v>215</v>
      </c>
      <c r="C90" s="53">
        <v>7.0000000000000007E-2</v>
      </c>
      <c r="D90" s="53">
        <v>0.02</v>
      </c>
      <c r="E90" s="53">
        <v>15</v>
      </c>
      <c r="F90" s="53">
        <v>60</v>
      </c>
      <c r="G90" s="36" t="s">
        <v>15</v>
      </c>
      <c r="H90" s="10" t="s">
        <v>16</v>
      </c>
    </row>
    <row r="91" spans="1:8" x14ac:dyDescent="0.2">
      <c r="A91" s="14" t="s">
        <v>17</v>
      </c>
      <c r="B91" s="4">
        <f>SUM(B87:B90)</f>
        <v>535</v>
      </c>
      <c r="C91" s="51">
        <f>SUM(C87:C90)</f>
        <v>8.23</v>
      </c>
      <c r="D91" s="51">
        <f>SUM(D87:D90)</f>
        <v>23.61</v>
      </c>
      <c r="E91" s="51">
        <f>SUM(E87:E90)</f>
        <v>84.55</v>
      </c>
      <c r="F91" s="51">
        <f>SUM(F87:F90)</f>
        <v>579.28</v>
      </c>
      <c r="G91" s="4"/>
      <c r="H91" s="10"/>
    </row>
    <row r="92" spans="1:8" x14ac:dyDescent="0.2">
      <c r="A92" s="100" t="s">
        <v>18</v>
      </c>
      <c r="B92" s="101"/>
      <c r="C92" s="106"/>
      <c r="D92" s="106"/>
      <c r="E92" s="106"/>
      <c r="F92" s="106"/>
      <c r="G92" s="101"/>
      <c r="H92" s="102"/>
    </row>
    <row r="93" spans="1:8" x14ac:dyDescent="0.2">
      <c r="A93" s="10" t="s">
        <v>120</v>
      </c>
      <c r="B93" s="36">
        <v>90</v>
      </c>
      <c r="C93" s="62">
        <v>11.32</v>
      </c>
      <c r="D93" s="62">
        <v>12.8</v>
      </c>
      <c r="E93" s="62">
        <v>12.2</v>
      </c>
      <c r="F93" s="62">
        <v>207.8</v>
      </c>
      <c r="G93" s="36" t="s">
        <v>121</v>
      </c>
      <c r="H93" s="41" t="s">
        <v>76</v>
      </c>
    </row>
    <row r="94" spans="1:8" ht="22.5" x14ac:dyDescent="0.2">
      <c r="A94" s="24" t="s">
        <v>146</v>
      </c>
      <c r="B94" s="6">
        <v>150</v>
      </c>
      <c r="C94" s="7">
        <v>2.95</v>
      </c>
      <c r="D94" s="7">
        <v>4.5</v>
      </c>
      <c r="E94" s="7">
        <v>20.07</v>
      </c>
      <c r="F94" s="7">
        <v>131.9</v>
      </c>
      <c r="G94" s="18" t="s">
        <v>147</v>
      </c>
      <c r="H94" s="57" t="s">
        <v>148</v>
      </c>
    </row>
    <row r="95" spans="1:8" ht="12.75" customHeight="1" x14ac:dyDescent="0.2">
      <c r="A95" s="15" t="s">
        <v>14</v>
      </c>
      <c r="B95" s="36">
        <v>215</v>
      </c>
      <c r="C95" s="60">
        <v>7.0000000000000007E-2</v>
      </c>
      <c r="D95" s="60">
        <v>0.02</v>
      </c>
      <c r="E95" s="60">
        <v>15</v>
      </c>
      <c r="F95" s="60">
        <v>60</v>
      </c>
      <c r="G95" s="36" t="s">
        <v>15</v>
      </c>
      <c r="H95" s="10" t="s">
        <v>16</v>
      </c>
    </row>
    <row r="96" spans="1:8" x14ac:dyDescent="0.2">
      <c r="A96" s="24" t="s">
        <v>94</v>
      </c>
      <c r="B96" s="26">
        <v>20</v>
      </c>
      <c r="C96" s="59">
        <v>1.3</v>
      </c>
      <c r="D96" s="59">
        <v>0.2</v>
      </c>
      <c r="E96" s="59">
        <v>8.6</v>
      </c>
      <c r="F96" s="59">
        <v>43</v>
      </c>
      <c r="G96" s="12">
        <v>11</v>
      </c>
      <c r="H96" s="15" t="s">
        <v>96</v>
      </c>
    </row>
    <row r="97" spans="1:8" x14ac:dyDescent="0.2">
      <c r="A97" s="14" t="s">
        <v>17</v>
      </c>
      <c r="B97" s="4">
        <f>SUM(B93:B96)</f>
        <v>475</v>
      </c>
      <c r="C97" s="55">
        <f>SUM(C93:C96)</f>
        <v>15.64</v>
      </c>
      <c r="D97" s="55">
        <f>SUM(D93:D96)</f>
        <v>17.52</v>
      </c>
      <c r="E97" s="55">
        <f>SUM(E93:E96)</f>
        <v>55.87</v>
      </c>
      <c r="F97" s="55">
        <f>SUM(F93:F96)</f>
        <v>442.70000000000005</v>
      </c>
      <c r="G97" s="4"/>
      <c r="H97" s="10"/>
    </row>
    <row r="98" spans="1:8" x14ac:dyDescent="0.2">
      <c r="A98" s="110" t="s">
        <v>24</v>
      </c>
      <c r="B98" s="110"/>
      <c r="C98" s="110"/>
      <c r="D98" s="110"/>
      <c r="E98" s="110"/>
      <c r="F98" s="110"/>
      <c r="G98" s="110"/>
      <c r="H98" s="110"/>
    </row>
    <row r="99" spans="1:8" x14ac:dyDescent="0.2">
      <c r="A99" s="105" t="s">
        <v>2</v>
      </c>
      <c r="B99" s="110" t="s">
        <v>3</v>
      </c>
      <c r="C99" s="110"/>
      <c r="D99" s="110"/>
      <c r="E99" s="110"/>
      <c r="F99" s="110"/>
      <c r="G99" s="105" t="s">
        <v>4</v>
      </c>
      <c r="H99" s="105" t="s">
        <v>5</v>
      </c>
    </row>
    <row r="100" spans="1:8" ht="11.45" customHeight="1" x14ac:dyDescent="0.2">
      <c r="A100" s="105"/>
      <c r="B100" s="4" t="s">
        <v>6</v>
      </c>
      <c r="C100" s="51" t="s">
        <v>7</v>
      </c>
      <c r="D100" s="51" t="s">
        <v>8</v>
      </c>
      <c r="E100" s="51" t="s">
        <v>9</v>
      </c>
      <c r="F100" s="51" t="s">
        <v>10</v>
      </c>
      <c r="G100" s="105"/>
      <c r="H100" s="105"/>
    </row>
    <row r="101" spans="1:8" x14ac:dyDescent="0.2">
      <c r="A101" s="105" t="s">
        <v>11</v>
      </c>
      <c r="B101" s="105"/>
      <c r="C101" s="103"/>
      <c r="D101" s="103"/>
      <c r="E101" s="103"/>
      <c r="F101" s="103"/>
      <c r="G101" s="105"/>
      <c r="H101" s="105"/>
    </row>
    <row r="102" spans="1:8" x14ac:dyDescent="0.2">
      <c r="A102" s="10" t="s">
        <v>149</v>
      </c>
      <c r="B102" s="6">
        <v>90</v>
      </c>
      <c r="C102" s="7">
        <v>20</v>
      </c>
      <c r="D102" s="7">
        <v>6.2</v>
      </c>
      <c r="E102" s="7">
        <v>5.31</v>
      </c>
      <c r="F102" s="7">
        <v>157.1</v>
      </c>
      <c r="G102" s="18" t="s">
        <v>150</v>
      </c>
      <c r="H102" s="41" t="s">
        <v>86</v>
      </c>
    </row>
    <row r="103" spans="1:8" x14ac:dyDescent="0.2">
      <c r="A103" s="10" t="s">
        <v>105</v>
      </c>
      <c r="B103" s="36">
        <v>150</v>
      </c>
      <c r="C103" s="60">
        <v>5.52</v>
      </c>
      <c r="D103" s="60">
        <v>4.51</v>
      </c>
      <c r="E103" s="60">
        <v>26.45</v>
      </c>
      <c r="F103" s="60">
        <v>168.45</v>
      </c>
      <c r="G103" s="36" t="s">
        <v>106</v>
      </c>
      <c r="H103" s="10" t="s">
        <v>107</v>
      </c>
    </row>
    <row r="104" spans="1:8" x14ac:dyDescent="0.2">
      <c r="A104" s="24" t="s">
        <v>97</v>
      </c>
      <c r="B104" s="36">
        <v>40</v>
      </c>
      <c r="C104" s="46">
        <v>3.2</v>
      </c>
      <c r="D104" s="46">
        <v>0.4</v>
      </c>
      <c r="E104" s="46">
        <v>20.399999999999999</v>
      </c>
      <c r="F104" s="46">
        <v>100</v>
      </c>
      <c r="G104" s="36" t="s">
        <v>95</v>
      </c>
      <c r="H104" s="15" t="s">
        <v>98</v>
      </c>
    </row>
    <row r="105" spans="1:8" x14ac:dyDescent="0.2">
      <c r="A105" s="56" t="s">
        <v>100</v>
      </c>
      <c r="B105" s="26">
        <v>222</v>
      </c>
      <c r="C105" s="53">
        <v>0.13</v>
      </c>
      <c r="D105" s="53">
        <v>0.02</v>
      </c>
      <c r="E105" s="53">
        <v>15.2</v>
      </c>
      <c r="F105" s="53">
        <v>62</v>
      </c>
      <c r="G105" s="36" t="s">
        <v>101</v>
      </c>
      <c r="H105" s="24" t="s">
        <v>102</v>
      </c>
    </row>
    <row r="106" spans="1:8" x14ac:dyDescent="0.2">
      <c r="A106" s="14" t="s">
        <v>17</v>
      </c>
      <c r="B106" s="4">
        <f>SUM(B102:B105)</f>
        <v>502</v>
      </c>
      <c r="C106" s="51">
        <f>SUM(C102:C105)</f>
        <v>28.849999999999998</v>
      </c>
      <c r="D106" s="51">
        <f>SUM(D102:D105)</f>
        <v>11.13</v>
      </c>
      <c r="E106" s="51">
        <f>SUM(E102:E105)</f>
        <v>67.36</v>
      </c>
      <c r="F106" s="51">
        <f>SUM(F102:F105)</f>
        <v>487.54999999999995</v>
      </c>
      <c r="G106" s="4"/>
      <c r="H106" s="10"/>
    </row>
    <row r="107" spans="1:8" x14ac:dyDescent="0.2">
      <c r="A107" s="100" t="s">
        <v>18</v>
      </c>
      <c r="B107" s="101"/>
      <c r="C107" s="106"/>
      <c r="D107" s="106"/>
      <c r="E107" s="106"/>
      <c r="F107" s="106"/>
      <c r="G107" s="101"/>
      <c r="H107" s="102"/>
    </row>
    <row r="108" spans="1:8" ht="12" customHeight="1" x14ac:dyDescent="0.2">
      <c r="A108" s="10" t="s">
        <v>141</v>
      </c>
      <c r="B108" s="26">
        <v>150</v>
      </c>
      <c r="C108" s="46">
        <v>8.5299999999999994</v>
      </c>
      <c r="D108" s="46">
        <v>9.6999999999999993</v>
      </c>
      <c r="E108" s="46">
        <v>7.11</v>
      </c>
      <c r="F108" s="46">
        <v>138.62</v>
      </c>
      <c r="G108" s="36" t="s">
        <v>142</v>
      </c>
      <c r="H108" s="10" t="s">
        <v>81</v>
      </c>
    </row>
    <row r="109" spans="1:8" ht="12" customHeight="1" x14ac:dyDescent="0.2">
      <c r="A109" s="24" t="s">
        <v>115</v>
      </c>
      <c r="B109" s="26">
        <v>150</v>
      </c>
      <c r="C109" s="46">
        <v>8.6</v>
      </c>
      <c r="D109" s="46">
        <v>6.09</v>
      </c>
      <c r="E109" s="46">
        <v>38.64</v>
      </c>
      <c r="F109" s="46">
        <v>243.75</v>
      </c>
      <c r="G109" s="36" t="s">
        <v>116</v>
      </c>
      <c r="H109" s="15" t="s">
        <v>117</v>
      </c>
    </row>
    <row r="110" spans="1:8" ht="12.75" customHeight="1" x14ac:dyDescent="0.2">
      <c r="A110" s="15" t="s">
        <v>14</v>
      </c>
      <c r="B110" s="36">
        <v>215</v>
      </c>
      <c r="C110" s="53">
        <v>7.0000000000000007E-2</v>
      </c>
      <c r="D110" s="53">
        <v>0.02</v>
      </c>
      <c r="E110" s="53">
        <v>15</v>
      </c>
      <c r="F110" s="53">
        <v>60</v>
      </c>
      <c r="G110" s="36" t="s">
        <v>15</v>
      </c>
      <c r="H110" s="10" t="s">
        <v>16</v>
      </c>
    </row>
    <row r="111" spans="1:8" x14ac:dyDescent="0.2">
      <c r="A111" s="24" t="s">
        <v>94</v>
      </c>
      <c r="B111" s="26">
        <v>20</v>
      </c>
      <c r="C111" s="59">
        <v>1.3</v>
      </c>
      <c r="D111" s="59">
        <v>0.2</v>
      </c>
      <c r="E111" s="59">
        <v>8.6</v>
      </c>
      <c r="F111" s="59">
        <v>43</v>
      </c>
      <c r="G111" s="12">
        <v>11</v>
      </c>
      <c r="H111" s="15" t="s">
        <v>96</v>
      </c>
    </row>
    <row r="112" spans="1:8" x14ac:dyDescent="0.2">
      <c r="A112" s="14" t="s">
        <v>17</v>
      </c>
      <c r="B112" s="4">
        <f>SUM(B108:B111)</f>
        <v>535</v>
      </c>
      <c r="C112" s="55">
        <f>SUM(C108:C111)</f>
        <v>18.5</v>
      </c>
      <c r="D112" s="55">
        <f>SUM(D108:D111)</f>
        <v>16.009999999999998</v>
      </c>
      <c r="E112" s="55">
        <f>SUM(E108:E111)</f>
        <v>69.349999999999994</v>
      </c>
      <c r="F112" s="55">
        <f>SUM(F108:F111)</f>
        <v>485.37</v>
      </c>
      <c r="G112" s="4"/>
      <c r="H112" s="10"/>
    </row>
    <row r="113" spans="1:8" x14ac:dyDescent="0.2">
      <c r="A113" s="110" t="s">
        <v>35</v>
      </c>
      <c r="B113" s="110"/>
      <c r="C113" s="110"/>
      <c r="D113" s="110"/>
      <c r="E113" s="110"/>
      <c r="F113" s="110"/>
      <c r="G113" s="110"/>
      <c r="H113" s="110"/>
    </row>
    <row r="114" spans="1:8" x14ac:dyDescent="0.2">
      <c r="A114" s="105" t="s">
        <v>2</v>
      </c>
      <c r="B114" s="110" t="s">
        <v>3</v>
      </c>
      <c r="C114" s="110"/>
      <c r="D114" s="110"/>
      <c r="E114" s="110"/>
      <c r="F114" s="110"/>
      <c r="G114" s="105" t="s">
        <v>4</v>
      </c>
      <c r="H114" s="105" t="s">
        <v>5</v>
      </c>
    </row>
    <row r="115" spans="1:8" ht="11.45" customHeight="1" x14ac:dyDescent="0.2">
      <c r="A115" s="105"/>
      <c r="B115" s="4" t="s">
        <v>6</v>
      </c>
      <c r="C115" s="51" t="s">
        <v>7</v>
      </c>
      <c r="D115" s="51" t="s">
        <v>8</v>
      </c>
      <c r="E115" s="51" t="s">
        <v>9</v>
      </c>
      <c r="F115" s="51" t="s">
        <v>10</v>
      </c>
      <c r="G115" s="105"/>
      <c r="H115" s="105"/>
    </row>
    <row r="116" spans="1:8" x14ac:dyDescent="0.2">
      <c r="A116" s="105" t="s">
        <v>11</v>
      </c>
      <c r="B116" s="105"/>
      <c r="C116" s="105"/>
      <c r="D116" s="105"/>
      <c r="E116" s="105"/>
      <c r="F116" s="105"/>
      <c r="G116" s="105"/>
      <c r="H116" s="105"/>
    </row>
    <row r="117" spans="1:8" x14ac:dyDescent="0.2">
      <c r="A117" s="24" t="s">
        <v>103</v>
      </c>
      <c r="B117" s="36">
        <v>90</v>
      </c>
      <c r="C117" s="46">
        <v>11.52</v>
      </c>
      <c r="D117" s="46">
        <v>13</v>
      </c>
      <c r="E117" s="46">
        <v>4.05</v>
      </c>
      <c r="F117" s="46">
        <v>189.6</v>
      </c>
      <c r="G117" s="36" t="s">
        <v>104</v>
      </c>
      <c r="H117" s="10" t="s">
        <v>31</v>
      </c>
    </row>
    <row r="118" spans="1:8" ht="22.5" customHeight="1" x14ac:dyDescent="0.2">
      <c r="A118" s="10" t="s">
        <v>129</v>
      </c>
      <c r="B118" s="16">
        <v>150</v>
      </c>
      <c r="C118" s="7">
        <v>2.5099999999999998</v>
      </c>
      <c r="D118" s="7">
        <v>4.1399999999999997</v>
      </c>
      <c r="E118" s="7">
        <v>19.98</v>
      </c>
      <c r="F118" s="7">
        <v>127.73</v>
      </c>
      <c r="G118" s="18" t="s">
        <v>130</v>
      </c>
      <c r="H118" s="15" t="s">
        <v>23</v>
      </c>
    </row>
    <row r="119" spans="1:8" ht="22.5" x14ac:dyDescent="0.2">
      <c r="A119" s="24" t="s">
        <v>108</v>
      </c>
      <c r="B119" s="26">
        <v>60</v>
      </c>
      <c r="C119" s="49">
        <v>0.66</v>
      </c>
      <c r="D119" s="49">
        <v>0.12</v>
      </c>
      <c r="E119" s="49">
        <v>2.2799999999999998</v>
      </c>
      <c r="F119" s="49">
        <v>13.2</v>
      </c>
      <c r="G119" s="26" t="s">
        <v>109</v>
      </c>
      <c r="H119" s="15" t="s">
        <v>70</v>
      </c>
    </row>
    <row r="120" spans="1:8" x14ac:dyDescent="0.2">
      <c r="A120" s="24" t="s">
        <v>97</v>
      </c>
      <c r="B120" s="36">
        <v>50</v>
      </c>
      <c r="C120" s="46">
        <v>4</v>
      </c>
      <c r="D120" s="46">
        <v>0.5</v>
      </c>
      <c r="E120" s="46">
        <v>25.5</v>
      </c>
      <c r="F120" s="46">
        <v>125</v>
      </c>
      <c r="G120" s="36" t="s">
        <v>95</v>
      </c>
      <c r="H120" s="15" t="s">
        <v>98</v>
      </c>
    </row>
    <row r="121" spans="1:8" x14ac:dyDescent="0.2">
      <c r="A121" s="15" t="s">
        <v>14</v>
      </c>
      <c r="B121" s="36">
        <v>215</v>
      </c>
      <c r="C121" s="53">
        <v>7.0000000000000007E-2</v>
      </c>
      <c r="D121" s="53">
        <v>0.02</v>
      </c>
      <c r="E121" s="53">
        <v>15</v>
      </c>
      <c r="F121" s="53">
        <v>60</v>
      </c>
      <c r="G121" s="36" t="s">
        <v>15</v>
      </c>
      <c r="H121" s="10" t="s">
        <v>16</v>
      </c>
    </row>
    <row r="122" spans="1:8" x14ac:dyDescent="0.2">
      <c r="A122" s="14" t="s">
        <v>17</v>
      </c>
      <c r="B122" s="4">
        <f>SUM(B117:B121)</f>
        <v>565</v>
      </c>
      <c r="C122" s="55">
        <f>SUM(C117:C121)</f>
        <v>18.759999999999998</v>
      </c>
      <c r="D122" s="55">
        <f>SUM(D117:D121)</f>
        <v>17.78</v>
      </c>
      <c r="E122" s="55">
        <f>SUM(E117:E121)</f>
        <v>66.81</v>
      </c>
      <c r="F122" s="55">
        <f>SUM(F117:F121)</f>
        <v>515.53</v>
      </c>
      <c r="G122" s="4"/>
      <c r="H122" s="10"/>
    </row>
    <row r="123" spans="1:8" x14ac:dyDescent="0.2">
      <c r="A123" s="100" t="s">
        <v>18</v>
      </c>
      <c r="B123" s="101"/>
      <c r="C123" s="106"/>
      <c r="D123" s="106"/>
      <c r="E123" s="106"/>
      <c r="F123" s="106"/>
      <c r="G123" s="101"/>
      <c r="H123" s="102"/>
    </row>
    <row r="124" spans="1:8" x14ac:dyDescent="0.2">
      <c r="A124" s="15" t="s">
        <v>113</v>
      </c>
      <c r="B124" s="36">
        <v>90</v>
      </c>
      <c r="C124" s="46">
        <v>11.1</v>
      </c>
      <c r="D124" s="46">
        <v>14.26</v>
      </c>
      <c r="E124" s="46">
        <v>10.199999999999999</v>
      </c>
      <c r="F124" s="46">
        <v>215.87</v>
      </c>
      <c r="G124" s="36" t="s">
        <v>114</v>
      </c>
      <c r="H124" s="10" t="s">
        <v>20</v>
      </c>
    </row>
    <row r="125" spans="1:8" ht="21.75" customHeight="1" x14ac:dyDescent="0.2">
      <c r="A125" s="10" t="s">
        <v>111</v>
      </c>
      <c r="B125" s="36">
        <v>150</v>
      </c>
      <c r="C125" s="46">
        <v>3.65</v>
      </c>
      <c r="D125" s="46">
        <v>5.37</v>
      </c>
      <c r="E125" s="46">
        <v>36.68</v>
      </c>
      <c r="F125" s="46">
        <v>209.7</v>
      </c>
      <c r="G125" s="36" t="s">
        <v>112</v>
      </c>
      <c r="H125" s="10" t="s">
        <v>39</v>
      </c>
    </row>
    <row r="126" spans="1:8" ht="12.75" customHeight="1" x14ac:dyDescent="0.2">
      <c r="A126" s="15" t="s">
        <v>14</v>
      </c>
      <c r="B126" s="36">
        <v>215</v>
      </c>
      <c r="C126" s="53">
        <v>7.0000000000000007E-2</v>
      </c>
      <c r="D126" s="53">
        <v>0.02</v>
      </c>
      <c r="E126" s="53">
        <v>15</v>
      </c>
      <c r="F126" s="53">
        <v>60</v>
      </c>
      <c r="G126" s="36" t="s">
        <v>15</v>
      </c>
      <c r="H126" s="10" t="s">
        <v>16</v>
      </c>
    </row>
    <row r="127" spans="1:8" x14ac:dyDescent="0.2">
      <c r="A127" s="24" t="s">
        <v>94</v>
      </c>
      <c r="B127" s="26">
        <v>20</v>
      </c>
      <c r="C127" s="59">
        <v>1.3</v>
      </c>
      <c r="D127" s="59">
        <v>0.2</v>
      </c>
      <c r="E127" s="59">
        <v>8.6</v>
      </c>
      <c r="F127" s="59">
        <v>43</v>
      </c>
      <c r="G127" s="12">
        <v>11</v>
      </c>
      <c r="H127" s="15" t="s">
        <v>96</v>
      </c>
    </row>
    <row r="128" spans="1:8" x14ac:dyDescent="0.2">
      <c r="A128" s="14" t="s">
        <v>17</v>
      </c>
      <c r="B128" s="4">
        <f>SUM(B124:B127)</f>
        <v>475</v>
      </c>
      <c r="C128" s="55">
        <f>SUM(C124:C127)</f>
        <v>16.12</v>
      </c>
      <c r="D128" s="55">
        <f>SUM(D124:D127)</f>
        <v>19.849999999999998</v>
      </c>
      <c r="E128" s="55">
        <f>SUM(E124:E127)</f>
        <v>70.47999999999999</v>
      </c>
      <c r="F128" s="55">
        <f>SUM(F124:F127)</f>
        <v>528.56999999999994</v>
      </c>
      <c r="G128" s="4"/>
      <c r="H128" s="10"/>
    </row>
    <row r="129" spans="1:8" x14ac:dyDescent="0.2">
      <c r="A129" s="110" t="s">
        <v>36</v>
      </c>
      <c r="B129" s="110"/>
      <c r="C129" s="110"/>
      <c r="D129" s="110"/>
      <c r="E129" s="110"/>
      <c r="F129" s="110"/>
      <c r="G129" s="110"/>
      <c r="H129" s="110"/>
    </row>
    <row r="130" spans="1:8" x14ac:dyDescent="0.2">
      <c r="A130" s="105" t="s">
        <v>2</v>
      </c>
      <c r="B130" s="110" t="s">
        <v>3</v>
      </c>
      <c r="C130" s="110"/>
      <c r="D130" s="110"/>
      <c r="E130" s="110"/>
      <c r="F130" s="110"/>
      <c r="G130" s="105" t="s">
        <v>4</v>
      </c>
      <c r="H130" s="105" t="s">
        <v>5</v>
      </c>
    </row>
    <row r="131" spans="1:8" ht="11.45" customHeight="1" x14ac:dyDescent="0.2">
      <c r="A131" s="105"/>
      <c r="B131" s="4" t="s">
        <v>6</v>
      </c>
      <c r="C131" s="51" t="s">
        <v>7</v>
      </c>
      <c r="D131" s="51" t="s">
        <v>8</v>
      </c>
      <c r="E131" s="51" t="s">
        <v>9</v>
      </c>
      <c r="F131" s="51" t="s">
        <v>10</v>
      </c>
      <c r="G131" s="105"/>
      <c r="H131" s="105"/>
    </row>
    <row r="132" spans="1:8" x14ac:dyDescent="0.2">
      <c r="A132" s="105" t="s">
        <v>11</v>
      </c>
      <c r="B132" s="105"/>
      <c r="C132" s="105"/>
      <c r="D132" s="105"/>
      <c r="E132" s="105"/>
      <c r="F132" s="105"/>
      <c r="G132" s="105"/>
      <c r="H132" s="105"/>
    </row>
    <row r="133" spans="1:8" x14ac:dyDescent="0.2">
      <c r="A133" s="10" t="s">
        <v>120</v>
      </c>
      <c r="B133" s="36">
        <v>90</v>
      </c>
      <c r="C133" s="62">
        <v>11.32</v>
      </c>
      <c r="D133" s="62">
        <v>12.8</v>
      </c>
      <c r="E133" s="62">
        <v>12.2</v>
      </c>
      <c r="F133" s="62">
        <v>207.8</v>
      </c>
      <c r="G133" s="36" t="s">
        <v>121</v>
      </c>
      <c r="H133" s="41" t="s">
        <v>76</v>
      </c>
    </row>
    <row r="134" spans="1:8" x14ac:dyDescent="0.2">
      <c r="A134" s="15" t="s">
        <v>151</v>
      </c>
      <c r="B134" s="16">
        <v>50</v>
      </c>
      <c r="C134" s="7">
        <v>0.55000000000000004</v>
      </c>
      <c r="D134" s="7">
        <v>1</v>
      </c>
      <c r="E134" s="7">
        <v>3.1</v>
      </c>
      <c r="F134" s="7">
        <v>24</v>
      </c>
      <c r="G134" s="18" t="s">
        <v>152</v>
      </c>
      <c r="H134" s="23" t="s">
        <v>153</v>
      </c>
    </row>
    <row r="135" spans="1:8" ht="12" customHeight="1" x14ac:dyDescent="0.2">
      <c r="A135" s="24" t="s">
        <v>115</v>
      </c>
      <c r="B135" s="26">
        <v>100</v>
      </c>
      <c r="C135" s="49">
        <v>5.7</v>
      </c>
      <c r="D135" s="49">
        <v>4.0599999999999996</v>
      </c>
      <c r="E135" s="49">
        <v>25.76</v>
      </c>
      <c r="F135" s="49">
        <v>162.5</v>
      </c>
      <c r="G135" s="36" t="s">
        <v>116</v>
      </c>
      <c r="H135" s="15" t="s">
        <v>117</v>
      </c>
    </row>
    <row r="136" spans="1:8" s="47" customFormat="1" x14ac:dyDescent="0.2">
      <c r="A136" s="24" t="s">
        <v>110</v>
      </c>
      <c r="B136" s="36">
        <v>40</v>
      </c>
      <c r="C136" s="46">
        <v>3.2</v>
      </c>
      <c r="D136" s="46">
        <v>0.4</v>
      </c>
      <c r="E136" s="46">
        <v>20.399999999999999</v>
      </c>
      <c r="F136" s="46">
        <v>100</v>
      </c>
      <c r="G136" s="36" t="s">
        <v>95</v>
      </c>
      <c r="H136" s="15" t="s">
        <v>98</v>
      </c>
    </row>
    <row r="137" spans="1:8" x14ac:dyDescent="0.2">
      <c r="A137" s="56" t="s">
        <v>100</v>
      </c>
      <c r="B137" s="26">
        <v>222</v>
      </c>
      <c r="C137" s="53">
        <v>0.13</v>
      </c>
      <c r="D137" s="53">
        <v>0.02</v>
      </c>
      <c r="E137" s="53">
        <v>15.2</v>
      </c>
      <c r="F137" s="53">
        <v>62</v>
      </c>
      <c r="G137" s="36" t="s">
        <v>101</v>
      </c>
      <c r="H137" s="24" t="s">
        <v>102</v>
      </c>
    </row>
    <row r="138" spans="1:8" x14ac:dyDescent="0.2">
      <c r="A138" s="14" t="s">
        <v>17</v>
      </c>
      <c r="B138" s="4">
        <f>SUM(B133:B137)</f>
        <v>502</v>
      </c>
      <c r="C138" s="55">
        <f>SUM(C133:C137)</f>
        <v>20.9</v>
      </c>
      <c r="D138" s="55">
        <f>SUM(D133:D137)</f>
        <v>18.279999999999998</v>
      </c>
      <c r="E138" s="55">
        <f>SUM(E133:E137)</f>
        <v>76.66</v>
      </c>
      <c r="F138" s="55">
        <f>SUM(F133:F137)</f>
        <v>556.29999999999995</v>
      </c>
      <c r="G138" s="4"/>
      <c r="H138" s="10"/>
    </row>
    <row r="139" spans="1:8" x14ac:dyDescent="0.2">
      <c r="A139" s="100" t="s">
        <v>18</v>
      </c>
      <c r="B139" s="101"/>
      <c r="C139" s="106"/>
      <c r="D139" s="106"/>
      <c r="E139" s="106"/>
      <c r="F139" s="106"/>
      <c r="G139" s="101"/>
      <c r="H139" s="102"/>
    </row>
    <row r="140" spans="1:8" ht="12" customHeight="1" x14ac:dyDescent="0.2">
      <c r="A140" s="31" t="s">
        <v>131</v>
      </c>
      <c r="B140" s="21">
        <v>90</v>
      </c>
      <c r="C140" s="17">
        <v>14.18</v>
      </c>
      <c r="D140" s="17">
        <v>13.8</v>
      </c>
      <c r="E140" s="17">
        <v>11.79</v>
      </c>
      <c r="F140" s="17">
        <v>230.4</v>
      </c>
      <c r="G140" s="44" t="s">
        <v>132</v>
      </c>
      <c r="H140" s="23" t="s">
        <v>50</v>
      </c>
    </row>
    <row r="141" spans="1:8" x14ac:dyDescent="0.2">
      <c r="A141" s="10" t="s">
        <v>46</v>
      </c>
      <c r="B141" s="36">
        <v>150</v>
      </c>
      <c r="C141" s="46">
        <v>3.44</v>
      </c>
      <c r="D141" s="46">
        <v>13.15</v>
      </c>
      <c r="E141" s="46">
        <v>27.92</v>
      </c>
      <c r="F141" s="46">
        <v>243.75</v>
      </c>
      <c r="G141" s="36" t="s">
        <v>83</v>
      </c>
      <c r="H141" s="15" t="s">
        <v>47</v>
      </c>
    </row>
    <row r="142" spans="1:8" ht="12.75" customHeight="1" x14ac:dyDescent="0.2">
      <c r="A142" s="15" t="s">
        <v>14</v>
      </c>
      <c r="B142" s="36">
        <v>215</v>
      </c>
      <c r="C142" s="53">
        <v>7.0000000000000007E-2</v>
      </c>
      <c r="D142" s="53">
        <v>0.02</v>
      </c>
      <c r="E142" s="53">
        <v>15</v>
      </c>
      <c r="F142" s="53">
        <v>60</v>
      </c>
      <c r="G142" s="36" t="s">
        <v>15</v>
      </c>
      <c r="H142" s="10" t="s">
        <v>16</v>
      </c>
    </row>
    <row r="143" spans="1:8" x14ac:dyDescent="0.2">
      <c r="A143" s="24" t="s">
        <v>94</v>
      </c>
      <c r="B143" s="26">
        <v>20</v>
      </c>
      <c r="C143" s="59">
        <v>1.3</v>
      </c>
      <c r="D143" s="59">
        <v>0.2</v>
      </c>
      <c r="E143" s="59">
        <v>8.6</v>
      </c>
      <c r="F143" s="59">
        <v>43</v>
      </c>
      <c r="G143" s="12">
        <v>11</v>
      </c>
      <c r="H143" s="15" t="s">
        <v>96</v>
      </c>
    </row>
    <row r="144" spans="1:8" x14ac:dyDescent="0.2">
      <c r="A144" s="14" t="s">
        <v>17</v>
      </c>
      <c r="B144" s="4">
        <f>SUM(B140:B143)</f>
        <v>475</v>
      </c>
      <c r="C144" s="55">
        <f>SUM(C140:C143)</f>
        <v>18.990000000000002</v>
      </c>
      <c r="D144" s="55">
        <f>SUM(D140:D143)</f>
        <v>27.17</v>
      </c>
      <c r="E144" s="55">
        <f>SUM(E140:E143)</f>
        <v>63.31</v>
      </c>
      <c r="F144" s="55">
        <f>SUM(F140:F143)</f>
        <v>577.15</v>
      </c>
      <c r="G144" s="4"/>
      <c r="H144" s="10"/>
    </row>
    <row r="145" spans="1:8" x14ac:dyDescent="0.2">
      <c r="A145" s="110" t="s">
        <v>45</v>
      </c>
      <c r="B145" s="110"/>
      <c r="C145" s="110"/>
      <c r="D145" s="110"/>
      <c r="E145" s="110"/>
      <c r="F145" s="110"/>
      <c r="G145" s="110"/>
      <c r="H145" s="110"/>
    </row>
    <row r="146" spans="1:8" x14ac:dyDescent="0.2">
      <c r="A146" s="105" t="s">
        <v>2</v>
      </c>
      <c r="B146" s="110" t="s">
        <v>3</v>
      </c>
      <c r="C146" s="110"/>
      <c r="D146" s="110"/>
      <c r="E146" s="110"/>
      <c r="F146" s="110"/>
      <c r="G146" s="105" t="s">
        <v>4</v>
      </c>
      <c r="H146" s="105" t="s">
        <v>5</v>
      </c>
    </row>
    <row r="147" spans="1:8" ht="11.45" customHeight="1" x14ac:dyDescent="0.2">
      <c r="A147" s="105"/>
      <c r="B147" s="4" t="s">
        <v>6</v>
      </c>
      <c r="C147" s="51" t="s">
        <v>7</v>
      </c>
      <c r="D147" s="51" t="s">
        <v>8</v>
      </c>
      <c r="E147" s="51" t="s">
        <v>9</v>
      </c>
      <c r="F147" s="51" t="s">
        <v>10</v>
      </c>
      <c r="G147" s="105"/>
      <c r="H147" s="105"/>
    </row>
    <row r="148" spans="1:8" x14ac:dyDescent="0.2">
      <c r="A148" s="105" t="s">
        <v>11</v>
      </c>
      <c r="B148" s="105"/>
      <c r="C148" s="105"/>
      <c r="D148" s="105"/>
      <c r="E148" s="105"/>
      <c r="F148" s="105"/>
      <c r="G148" s="105"/>
      <c r="H148" s="105"/>
    </row>
    <row r="149" spans="1:8" x14ac:dyDescent="0.2">
      <c r="A149" s="31" t="s">
        <v>154</v>
      </c>
      <c r="B149" s="21">
        <v>90</v>
      </c>
      <c r="C149" s="7">
        <v>12.9</v>
      </c>
      <c r="D149" s="7">
        <v>13.6</v>
      </c>
      <c r="E149" s="7">
        <v>13.4</v>
      </c>
      <c r="F149" s="7">
        <v>222.86</v>
      </c>
      <c r="G149" s="63" t="s">
        <v>155</v>
      </c>
      <c r="H149" s="64" t="s">
        <v>57</v>
      </c>
    </row>
    <row r="150" spans="1:8" x14ac:dyDescent="0.2">
      <c r="A150" s="20" t="s">
        <v>133</v>
      </c>
      <c r="B150" s="21">
        <v>150</v>
      </c>
      <c r="C150" s="7">
        <v>3.1</v>
      </c>
      <c r="D150" s="7">
        <v>4.8499999999999996</v>
      </c>
      <c r="E150" s="7">
        <v>14.14</v>
      </c>
      <c r="F150" s="7">
        <v>112.65</v>
      </c>
      <c r="G150" s="22" t="s">
        <v>134</v>
      </c>
      <c r="H150" s="23" t="s">
        <v>44</v>
      </c>
    </row>
    <row r="151" spans="1:8" x14ac:dyDescent="0.2">
      <c r="A151" s="10" t="s">
        <v>122</v>
      </c>
      <c r="B151" s="36">
        <v>50</v>
      </c>
      <c r="C151" s="46">
        <v>3.54</v>
      </c>
      <c r="D151" s="46">
        <v>6.57</v>
      </c>
      <c r="E151" s="46">
        <v>27.87</v>
      </c>
      <c r="F151" s="46">
        <v>185</v>
      </c>
      <c r="G151" s="26" t="s">
        <v>123</v>
      </c>
      <c r="H151" s="41" t="s">
        <v>124</v>
      </c>
    </row>
    <row r="152" spans="1:8" s="47" customFormat="1" x14ac:dyDescent="0.2">
      <c r="A152" s="10" t="s">
        <v>178</v>
      </c>
      <c r="B152" s="36">
        <v>100</v>
      </c>
      <c r="C152" s="46">
        <v>0.4</v>
      </c>
      <c r="D152" s="46">
        <v>0.4</v>
      </c>
      <c r="E152" s="46">
        <f>19.6/2</f>
        <v>9.8000000000000007</v>
      </c>
      <c r="F152" s="46">
        <f>94/2</f>
        <v>47</v>
      </c>
      <c r="G152" s="36" t="s">
        <v>12</v>
      </c>
      <c r="H152" s="10" t="s">
        <v>13</v>
      </c>
    </row>
    <row r="153" spans="1:8" x14ac:dyDescent="0.2">
      <c r="A153" s="56" t="s">
        <v>100</v>
      </c>
      <c r="B153" s="26">
        <v>222</v>
      </c>
      <c r="C153" s="53">
        <v>0.13</v>
      </c>
      <c r="D153" s="53">
        <v>0.02</v>
      </c>
      <c r="E153" s="53">
        <v>15.2</v>
      </c>
      <c r="F153" s="53">
        <v>62</v>
      </c>
      <c r="G153" s="36" t="s">
        <v>101</v>
      </c>
      <c r="H153" s="24" t="s">
        <v>102</v>
      </c>
    </row>
    <row r="154" spans="1:8" x14ac:dyDescent="0.2">
      <c r="A154" s="14" t="s">
        <v>17</v>
      </c>
      <c r="B154" s="4">
        <f>SUM(B149:B153)</f>
        <v>612</v>
      </c>
      <c r="C154" s="55">
        <f>SUM(C149:C153)</f>
        <v>20.069999999999997</v>
      </c>
      <c r="D154" s="55">
        <f>SUM(D149:D153)</f>
        <v>25.439999999999998</v>
      </c>
      <c r="E154" s="55">
        <f>SUM(E149:E153)</f>
        <v>80.41</v>
      </c>
      <c r="F154" s="55">
        <f>SUM(F149:F153)</f>
        <v>629.51</v>
      </c>
      <c r="G154" s="4"/>
      <c r="H154" s="10"/>
    </row>
    <row r="155" spans="1:8" x14ac:dyDescent="0.2">
      <c r="A155" s="100" t="s">
        <v>18</v>
      </c>
      <c r="B155" s="101"/>
      <c r="C155" s="106"/>
      <c r="D155" s="106"/>
      <c r="E155" s="106"/>
      <c r="F155" s="106"/>
      <c r="G155" s="101"/>
      <c r="H155" s="102"/>
    </row>
    <row r="156" spans="1:8" x14ac:dyDescent="0.2">
      <c r="A156" s="15" t="s">
        <v>135</v>
      </c>
      <c r="B156" s="16">
        <v>90</v>
      </c>
      <c r="C156" s="7">
        <v>10.61</v>
      </c>
      <c r="D156" s="7">
        <v>17.52</v>
      </c>
      <c r="E156" s="7">
        <v>11.37</v>
      </c>
      <c r="F156" s="7">
        <v>245.15</v>
      </c>
      <c r="G156" s="18" t="s">
        <v>136</v>
      </c>
      <c r="H156" s="41" t="s">
        <v>69</v>
      </c>
    </row>
    <row r="157" spans="1:8" ht="12" customHeight="1" x14ac:dyDescent="0.2">
      <c r="A157" s="10" t="s">
        <v>105</v>
      </c>
      <c r="B157" s="36">
        <v>150</v>
      </c>
      <c r="C157" s="60">
        <v>5.52</v>
      </c>
      <c r="D157" s="60">
        <v>4.51</v>
      </c>
      <c r="E157" s="60">
        <v>26.45</v>
      </c>
      <c r="F157" s="60">
        <v>168.45</v>
      </c>
      <c r="G157" s="36" t="s">
        <v>106</v>
      </c>
      <c r="H157" s="10" t="s">
        <v>107</v>
      </c>
    </row>
    <row r="158" spans="1:8" ht="12.75" customHeight="1" x14ac:dyDescent="0.2">
      <c r="A158" s="15" t="s">
        <v>14</v>
      </c>
      <c r="B158" s="36">
        <v>215</v>
      </c>
      <c r="C158" s="53">
        <v>7.0000000000000007E-2</v>
      </c>
      <c r="D158" s="53">
        <v>0.02</v>
      </c>
      <c r="E158" s="53">
        <v>15</v>
      </c>
      <c r="F158" s="53">
        <v>60</v>
      </c>
      <c r="G158" s="36" t="s">
        <v>15</v>
      </c>
      <c r="H158" s="10" t="s">
        <v>16</v>
      </c>
    </row>
    <row r="159" spans="1:8" x14ac:dyDescent="0.2">
      <c r="A159" s="24" t="s">
        <v>94</v>
      </c>
      <c r="B159" s="26">
        <v>20</v>
      </c>
      <c r="C159" s="59">
        <v>1.3</v>
      </c>
      <c r="D159" s="59">
        <v>0.2</v>
      </c>
      <c r="E159" s="59">
        <v>8.6</v>
      </c>
      <c r="F159" s="59">
        <v>43</v>
      </c>
      <c r="G159" s="12">
        <v>11</v>
      </c>
      <c r="H159" s="15" t="s">
        <v>96</v>
      </c>
    </row>
    <row r="160" spans="1:8" x14ac:dyDescent="0.2">
      <c r="A160" s="14" t="s">
        <v>17</v>
      </c>
      <c r="B160" s="4">
        <f>SUM(B156:B159)</f>
        <v>475</v>
      </c>
      <c r="C160" s="55">
        <f>SUM(C156:C159)</f>
        <v>17.5</v>
      </c>
      <c r="D160" s="55">
        <f>SUM(D156:D159)</f>
        <v>22.25</v>
      </c>
      <c r="E160" s="55">
        <f>SUM(E156:E159)</f>
        <v>61.42</v>
      </c>
      <c r="F160" s="55">
        <f>SUM(F156:F159)</f>
        <v>516.6</v>
      </c>
      <c r="G160" s="4"/>
      <c r="H160" s="10"/>
    </row>
  </sheetData>
  <mergeCells count="73">
    <mergeCell ref="A2:H2"/>
    <mergeCell ref="A3:H3"/>
    <mergeCell ref="A4:A5"/>
    <mergeCell ref="B4:F4"/>
    <mergeCell ref="G4:G5"/>
    <mergeCell ref="H4:H5"/>
    <mergeCell ref="A6:H6"/>
    <mergeCell ref="A13:H13"/>
    <mergeCell ref="A19:H19"/>
    <mergeCell ref="A20:A21"/>
    <mergeCell ref="B20:F20"/>
    <mergeCell ref="G20:G21"/>
    <mergeCell ref="H20:H21"/>
    <mergeCell ref="A22:H22"/>
    <mergeCell ref="A29:H29"/>
    <mergeCell ref="A35:H35"/>
    <mergeCell ref="A36:A37"/>
    <mergeCell ref="B36:F36"/>
    <mergeCell ref="G36:G37"/>
    <mergeCell ref="H36:H37"/>
    <mergeCell ref="A38:H38"/>
    <mergeCell ref="A45:H45"/>
    <mergeCell ref="A51:H51"/>
    <mergeCell ref="A52:A53"/>
    <mergeCell ref="B52:F52"/>
    <mergeCell ref="G52:G53"/>
    <mergeCell ref="H52:H53"/>
    <mergeCell ref="A69:H69"/>
    <mergeCell ref="A76:H76"/>
    <mergeCell ref="A54:H54"/>
    <mergeCell ref="A60:H60"/>
    <mergeCell ref="A66:H66"/>
    <mergeCell ref="A67:A68"/>
    <mergeCell ref="B67:F67"/>
    <mergeCell ref="G67:G68"/>
    <mergeCell ref="H67:H68"/>
    <mergeCell ref="A82:H82"/>
    <mergeCell ref="A83:H83"/>
    <mergeCell ref="A84:A85"/>
    <mergeCell ref="B84:F84"/>
    <mergeCell ref="G84:G85"/>
    <mergeCell ref="H84:H85"/>
    <mergeCell ref="A86:H86"/>
    <mergeCell ref="A92:H92"/>
    <mergeCell ref="A98:H98"/>
    <mergeCell ref="A99:A100"/>
    <mergeCell ref="B99:F99"/>
    <mergeCell ref="G99:G100"/>
    <mergeCell ref="H99:H100"/>
    <mergeCell ref="H130:H131"/>
    <mergeCell ref="A101:H101"/>
    <mergeCell ref="A107:H107"/>
    <mergeCell ref="A113:H113"/>
    <mergeCell ref="A114:A115"/>
    <mergeCell ref="B114:F114"/>
    <mergeCell ref="G114:G115"/>
    <mergeCell ref="H114:H115"/>
    <mergeCell ref="A1:H1"/>
    <mergeCell ref="A148:H148"/>
    <mergeCell ref="A155:H155"/>
    <mergeCell ref="A132:H132"/>
    <mergeCell ref="A139:H139"/>
    <mergeCell ref="A145:H145"/>
    <mergeCell ref="A146:A147"/>
    <mergeCell ref="B146:F146"/>
    <mergeCell ref="G146:G147"/>
    <mergeCell ref="H146:H147"/>
    <mergeCell ref="A116:H116"/>
    <mergeCell ref="A123:H123"/>
    <mergeCell ref="A129:H129"/>
    <mergeCell ref="A130:A131"/>
    <mergeCell ref="B130:F130"/>
    <mergeCell ref="G130:G131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zoomScale="130" zoomScaleNormal="130" workbookViewId="0">
      <pane ySplit="1" topLeftCell="A2" activePane="bottomLeft" state="frozen"/>
      <selection pane="bottomLeft" activeCell="K17" sqref="K17"/>
    </sheetView>
  </sheetViews>
  <sheetFormatPr defaultRowHeight="11.25" x14ac:dyDescent="0.2"/>
  <cols>
    <col min="1" max="1" width="32.7109375" style="19" customWidth="1"/>
    <col min="2" max="2" width="7.7109375" style="19" customWidth="1"/>
    <col min="3" max="3" width="8.5703125" style="58" customWidth="1"/>
    <col min="4" max="4" width="8.140625" style="58" customWidth="1"/>
    <col min="5" max="5" width="9.42578125" style="58" customWidth="1"/>
    <col min="6" max="6" width="7.7109375" style="58" customWidth="1"/>
    <col min="7" max="7" width="8.42578125" style="19" customWidth="1"/>
    <col min="8" max="8" width="17.28515625" style="19" customWidth="1"/>
    <col min="9" max="256" width="9.140625" style="19"/>
    <col min="257" max="257" width="32.7109375" style="19" customWidth="1"/>
    <col min="258" max="258" width="7.7109375" style="19" customWidth="1"/>
    <col min="259" max="259" width="8.5703125" style="19" customWidth="1"/>
    <col min="260" max="260" width="8.140625" style="19" customWidth="1"/>
    <col min="261" max="261" width="9.42578125" style="19" customWidth="1"/>
    <col min="262" max="262" width="7.7109375" style="19" customWidth="1"/>
    <col min="263" max="263" width="8.42578125" style="19" customWidth="1"/>
    <col min="264" max="264" width="17.28515625" style="19" customWidth="1"/>
    <col min="265" max="512" width="9.140625" style="19"/>
    <col min="513" max="513" width="32.7109375" style="19" customWidth="1"/>
    <col min="514" max="514" width="7.7109375" style="19" customWidth="1"/>
    <col min="515" max="515" width="8.5703125" style="19" customWidth="1"/>
    <col min="516" max="516" width="8.140625" style="19" customWidth="1"/>
    <col min="517" max="517" width="9.42578125" style="19" customWidth="1"/>
    <col min="518" max="518" width="7.7109375" style="19" customWidth="1"/>
    <col min="519" max="519" width="8.42578125" style="19" customWidth="1"/>
    <col min="520" max="520" width="17.28515625" style="19" customWidth="1"/>
    <col min="521" max="768" width="9.140625" style="19"/>
    <col min="769" max="769" width="32.7109375" style="19" customWidth="1"/>
    <col min="770" max="770" width="7.7109375" style="19" customWidth="1"/>
    <col min="771" max="771" width="8.5703125" style="19" customWidth="1"/>
    <col min="772" max="772" width="8.140625" style="19" customWidth="1"/>
    <col min="773" max="773" width="9.42578125" style="19" customWidth="1"/>
    <col min="774" max="774" width="7.7109375" style="19" customWidth="1"/>
    <col min="775" max="775" width="8.42578125" style="19" customWidth="1"/>
    <col min="776" max="776" width="17.28515625" style="19" customWidth="1"/>
    <col min="777" max="1024" width="9.140625" style="19"/>
    <col min="1025" max="1025" width="32.7109375" style="19" customWidth="1"/>
    <col min="1026" max="1026" width="7.7109375" style="19" customWidth="1"/>
    <col min="1027" max="1027" width="8.5703125" style="19" customWidth="1"/>
    <col min="1028" max="1028" width="8.140625" style="19" customWidth="1"/>
    <col min="1029" max="1029" width="9.42578125" style="19" customWidth="1"/>
    <col min="1030" max="1030" width="7.7109375" style="19" customWidth="1"/>
    <col min="1031" max="1031" width="8.42578125" style="19" customWidth="1"/>
    <col min="1032" max="1032" width="17.28515625" style="19" customWidth="1"/>
    <col min="1033" max="1280" width="9.140625" style="19"/>
    <col min="1281" max="1281" width="32.7109375" style="19" customWidth="1"/>
    <col min="1282" max="1282" width="7.7109375" style="19" customWidth="1"/>
    <col min="1283" max="1283" width="8.5703125" style="19" customWidth="1"/>
    <col min="1284" max="1284" width="8.140625" style="19" customWidth="1"/>
    <col min="1285" max="1285" width="9.42578125" style="19" customWidth="1"/>
    <col min="1286" max="1286" width="7.7109375" style="19" customWidth="1"/>
    <col min="1287" max="1287" width="8.42578125" style="19" customWidth="1"/>
    <col min="1288" max="1288" width="17.28515625" style="19" customWidth="1"/>
    <col min="1289" max="1536" width="9.140625" style="19"/>
    <col min="1537" max="1537" width="32.7109375" style="19" customWidth="1"/>
    <col min="1538" max="1538" width="7.7109375" style="19" customWidth="1"/>
    <col min="1539" max="1539" width="8.5703125" style="19" customWidth="1"/>
    <col min="1540" max="1540" width="8.140625" style="19" customWidth="1"/>
    <col min="1541" max="1541" width="9.42578125" style="19" customWidth="1"/>
    <col min="1542" max="1542" width="7.7109375" style="19" customWidth="1"/>
    <col min="1543" max="1543" width="8.42578125" style="19" customWidth="1"/>
    <col min="1544" max="1544" width="17.28515625" style="19" customWidth="1"/>
    <col min="1545" max="1792" width="9.140625" style="19"/>
    <col min="1793" max="1793" width="32.7109375" style="19" customWidth="1"/>
    <col min="1794" max="1794" width="7.7109375" style="19" customWidth="1"/>
    <col min="1795" max="1795" width="8.5703125" style="19" customWidth="1"/>
    <col min="1796" max="1796" width="8.140625" style="19" customWidth="1"/>
    <col min="1797" max="1797" width="9.42578125" style="19" customWidth="1"/>
    <col min="1798" max="1798" width="7.7109375" style="19" customWidth="1"/>
    <col min="1799" max="1799" width="8.42578125" style="19" customWidth="1"/>
    <col min="1800" max="1800" width="17.28515625" style="19" customWidth="1"/>
    <col min="1801" max="2048" width="9.140625" style="19"/>
    <col min="2049" max="2049" width="32.7109375" style="19" customWidth="1"/>
    <col min="2050" max="2050" width="7.7109375" style="19" customWidth="1"/>
    <col min="2051" max="2051" width="8.5703125" style="19" customWidth="1"/>
    <col min="2052" max="2052" width="8.140625" style="19" customWidth="1"/>
    <col min="2053" max="2053" width="9.42578125" style="19" customWidth="1"/>
    <col min="2054" max="2054" width="7.7109375" style="19" customWidth="1"/>
    <col min="2055" max="2055" width="8.42578125" style="19" customWidth="1"/>
    <col min="2056" max="2056" width="17.28515625" style="19" customWidth="1"/>
    <col min="2057" max="2304" width="9.140625" style="19"/>
    <col min="2305" max="2305" width="32.7109375" style="19" customWidth="1"/>
    <col min="2306" max="2306" width="7.7109375" style="19" customWidth="1"/>
    <col min="2307" max="2307" width="8.5703125" style="19" customWidth="1"/>
    <col min="2308" max="2308" width="8.140625" style="19" customWidth="1"/>
    <col min="2309" max="2309" width="9.42578125" style="19" customWidth="1"/>
    <col min="2310" max="2310" width="7.7109375" style="19" customWidth="1"/>
    <col min="2311" max="2311" width="8.42578125" style="19" customWidth="1"/>
    <col min="2312" max="2312" width="17.28515625" style="19" customWidth="1"/>
    <col min="2313" max="2560" width="9.140625" style="19"/>
    <col min="2561" max="2561" width="32.7109375" style="19" customWidth="1"/>
    <col min="2562" max="2562" width="7.7109375" style="19" customWidth="1"/>
    <col min="2563" max="2563" width="8.5703125" style="19" customWidth="1"/>
    <col min="2564" max="2564" width="8.140625" style="19" customWidth="1"/>
    <col min="2565" max="2565" width="9.42578125" style="19" customWidth="1"/>
    <col min="2566" max="2566" width="7.7109375" style="19" customWidth="1"/>
    <col min="2567" max="2567" width="8.42578125" style="19" customWidth="1"/>
    <col min="2568" max="2568" width="17.28515625" style="19" customWidth="1"/>
    <col min="2569" max="2816" width="9.140625" style="19"/>
    <col min="2817" max="2817" width="32.7109375" style="19" customWidth="1"/>
    <col min="2818" max="2818" width="7.7109375" style="19" customWidth="1"/>
    <col min="2819" max="2819" width="8.5703125" style="19" customWidth="1"/>
    <col min="2820" max="2820" width="8.140625" style="19" customWidth="1"/>
    <col min="2821" max="2821" width="9.42578125" style="19" customWidth="1"/>
    <col min="2822" max="2822" width="7.7109375" style="19" customWidth="1"/>
    <col min="2823" max="2823" width="8.42578125" style="19" customWidth="1"/>
    <col min="2824" max="2824" width="17.28515625" style="19" customWidth="1"/>
    <col min="2825" max="3072" width="9.140625" style="19"/>
    <col min="3073" max="3073" width="32.7109375" style="19" customWidth="1"/>
    <col min="3074" max="3074" width="7.7109375" style="19" customWidth="1"/>
    <col min="3075" max="3075" width="8.5703125" style="19" customWidth="1"/>
    <col min="3076" max="3076" width="8.140625" style="19" customWidth="1"/>
    <col min="3077" max="3077" width="9.42578125" style="19" customWidth="1"/>
    <col min="3078" max="3078" width="7.7109375" style="19" customWidth="1"/>
    <col min="3079" max="3079" width="8.42578125" style="19" customWidth="1"/>
    <col min="3080" max="3080" width="17.28515625" style="19" customWidth="1"/>
    <col min="3081" max="3328" width="9.140625" style="19"/>
    <col min="3329" max="3329" width="32.7109375" style="19" customWidth="1"/>
    <col min="3330" max="3330" width="7.7109375" style="19" customWidth="1"/>
    <col min="3331" max="3331" width="8.5703125" style="19" customWidth="1"/>
    <col min="3332" max="3332" width="8.140625" style="19" customWidth="1"/>
    <col min="3333" max="3333" width="9.42578125" style="19" customWidth="1"/>
    <col min="3334" max="3334" width="7.7109375" style="19" customWidth="1"/>
    <col min="3335" max="3335" width="8.42578125" style="19" customWidth="1"/>
    <col min="3336" max="3336" width="17.28515625" style="19" customWidth="1"/>
    <col min="3337" max="3584" width="9.140625" style="19"/>
    <col min="3585" max="3585" width="32.7109375" style="19" customWidth="1"/>
    <col min="3586" max="3586" width="7.7109375" style="19" customWidth="1"/>
    <col min="3587" max="3587" width="8.5703125" style="19" customWidth="1"/>
    <col min="3588" max="3588" width="8.140625" style="19" customWidth="1"/>
    <col min="3589" max="3589" width="9.42578125" style="19" customWidth="1"/>
    <col min="3590" max="3590" width="7.7109375" style="19" customWidth="1"/>
    <col min="3591" max="3591" width="8.42578125" style="19" customWidth="1"/>
    <col min="3592" max="3592" width="17.28515625" style="19" customWidth="1"/>
    <col min="3593" max="3840" width="9.140625" style="19"/>
    <col min="3841" max="3841" width="32.7109375" style="19" customWidth="1"/>
    <col min="3842" max="3842" width="7.7109375" style="19" customWidth="1"/>
    <col min="3843" max="3843" width="8.5703125" style="19" customWidth="1"/>
    <col min="3844" max="3844" width="8.140625" style="19" customWidth="1"/>
    <col min="3845" max="3845" width="9.42578125" style="19" customWidth="1"/>
    <col min="3846" max="3846" width="7.7109375" style="19" customWidth="1"/>
    <col min="3847" max="3847" width="8.42578125" style="19" customWidth="1"/>
    <col min="3848" max="3848" width="17.28515625" style="19" customWidth="1"/>
    <col min="3849" max="4096" width="9.140625" style="19"/>
    <col min="4097" max="4097" width="32.7109375" style="19" customWidth="1"/>
    <col min="4098" max="4098" width="7.7109375" style="19" customWidth="1"/>
    <col min="4099" max="4099" width="8.5703125" style="19" customWidth="1"/>
    <col min="4100" max="4100" width="8.140625" style="19" customWidth="1"/>
    <col min="4101" max="4101" width="9.42578125" style="19" customWidth="1"/>
    <col min="4102" max="4102" width="7.7109375" style="19" customWidth="1"/>
    <col min="4103" max="4103" width="8.42578125" style="19" customWidth="1"/>
    <col min="4104" max="4104" width="17.28515625" style="19" customWidth="1"/>
    <col min="4105" max="4352" width="9.140625" style="19"/>
    <col min="4353" max="4353" width="32.7109375" style="19" customWidth="1"/>
    <col min="4354" max="4354" width="7.7109375" style="19" customWidth="1"/>
    <col min="4355" max="4355" width="8.5703125" style="19" customWidth="1"/>
    <col min="4356" max="4356" width="8.140625" style="19" customWidth="1"/>
    <col min="4357" max="4357" width="9.42578125" style="19" customWidth="1"/>
    <col min="4358" max="4358" width="7.7109375" style="19" customWidth="1"/>
    <col min="4359" max="4359" width="8.42578125" style="19" customWidth="1"/>
    <col min="4360" max="4360" width="17.28515625" style="19" customWidth="1"/>
    <col min="4361" max="4608" width="9.140625" style="19"/>
    <col min="4609" max="4609" width="32.7109375" style="19" customWidth="1"/>
    <col min="4610" max="4610" width="7.7109375" style="19" customWidth="1"/>
    <col min="4611" max="4611" width="8.5703125" style="19" customWidth="1"/>
    <col min="4612" max="4612" width="8.140625" style="19" customWidth="1"/>
    <col min="4613" max="4613" width="9.42578125" style="19" customWidth="1"/>
    <col min="4614" max="4614" width="7.7109375" style="19" customWidth="1"/>
    <col min="4615" max="4615" width="8.42578125" style="19" customWidth="1"/>
    <col min="4616" max="4616" width="17.28515625" style="19" customWidth="1"/>
    <col min="4617" max="4864" width="9.140625" style="19"/>
    <col min="4865" max="4865" width="32.7109375" style="19" customWidth="1"/>
    <col min="4866" max="4866" width="7.7109375" style="19" customWidth="1"/>
    <col min="4867" max="4867" width="8.5703125" style="19" customWidth="1"/>
    <col min="4868" max="4868" width="8.140625" style="19" customWidth="1"/>
    <col min="4869" max="4869" width="9.42578125" style="19" customWidth="1"/>
    <col min="4870" max="4870" width="7.7109375" style="19" customWidth="1"/>
    <col min="4871" max="4871" width="8.42578125" style="19" customWidth="1"/>
    <col min="4872" max="4872" width="17.28515625" style="19" customWidth="1"/>
    <col min="4873" max="5120" width="9.140625" style="19"/>
    <col min="5121" max="5121" width="32.7109375" style="19" customWidth="1"/>
    <col min="5122" max="5122" width="7.7109375" style="19" customWidth="1"/>
    <col min="5123" max="5123" width="8.5703125" style="19" customWidth="1"/>
    <col min="5124" max="5124" width="8.140625" style="19" customWidth="1"/>
    <col min="5125" max="5125" width="9.42578125" style="19" customWidth="1"/>
    <col min="5126" max="5126" width="7.7109375" style="19" customWidth="1"/>
    <col min="5127" max="5127" width="8.42578125" style="19" customWidth="1"/>
    <col min="5128" max="5128" width="17.28515625" style="19" customWidth="1"/>
    <col min="5129" max="5376" width="9.140625" style="19"/>
    <col min="5377" max="5377" width="32.7109375" style="19" customWidth="1"/>
    <col min="5378" max="5378" width="7.7109375" style="19" customWidth="1"/>
    <col min="5379" max="5379" width="8.5703125" style="19" customWidth="1"/>
    <col min="5380" max="5380" width="8.140625" style="19" customWidth="1"/>
    <col min="5381" max="5381" width="9.42578125" style="19" customWidth="1"/>
    <col min="5382" max="5382" width="7.7109375" style="19" customWidth="1"/>
    <col min="5383" max="5383" width="8.42578125" style="19" customWidth="1"/>
    <col min="5384" max="5384" width="17.28515625" style="19" customWidth="1"/>
    <col min="5385" max="5632" width="9.140625" style="19"/>
    <col min="5633" max="5633" width="32.7109375" style="19" customWidth="1"/>
    <col min="5634" max="5634" width="7.7109375" style="19" customWidth="1"/>
    <col min="5635" max="5635" width="8.5703125" style="19" customWidth="1"/>
    <col min="5636" max="5636" width="8.140625" style="19" customWidth="1"/>
    <col min="5637" max="5637" width="9.42578125" style="19" customWidth="1"/>
    <col min="5638" max="5638" width="7.7109375" style="19" customWidth="1"/>
    <col min="5639" max="5639" width="8.42578125" style="19" customWidth="1"/>
    <col min="5640" max="5640" width="17.28515625" style="19" customWidth="1"/>
    <col min="5641" max="5888" width="9.140625" style="19"/>
    <col min="5889" max="5889" width="32.7109375" style="19" customWidth="1"/>
    <col min="5890" max="5890" width="7.7109375" style="19" customWidth="1"/>
    <col min="5891" max="5891" width="8.5703125" style="19" customWidth="1"/>
    <col min="5892" max="5892" width="8.140625" style="19" customWidth="1"/>
    <col min="5893" max="5893" width="9.42578125" style="19" customWidth="1"/>
    <col min="5894" max="5894" width="7.7109375" style="19" customWidth="1"/>
    <col min="5895" max="5895" width="8.42578125" style="19" customWidth="1"/>
    <col min="5896" max="5896" width="17.28515625" style="19" customWidth="1"/>
    <col min="5897" max="6144" width="9.140625" style="19"/>
    <col min="6145" max="6145" width="32.7109375" style="19" customWidth="1"/>
    <col min="6146" max="6146" width="7.7109375" style="19" customWidth="1"/>
    <col min="6147" max="6147" width="8.5703125" style="19" customWidth="1"/>
    <col min="6148" max="6148" width="8.140625" style="19" customWidth="1"/>
    <col min="6149" max="6149" width="9.42578125" style="19" customWidth="1"/>
    <col min="6150" max="6150" width="7.7109375" style="19" customWidth="1"/>
    <col min="6151" max="6151" width="8.42578125" style="19" customWidth="1"/>
    <col min="6152" max="6152" width="17.28515625" style="19" customWidth="1"/>
    <col min="6153" max="6400" width="9.140625" style="19"/>
    <col min="6401" max="6401" width="32.7109375" style="19" customWidth="1"/>
    <col min="6402" max="6402" width="7.7109375" style="19" customWidth="1"/>
    <col min="6403" max="6403" width="8.5703125" style="19" customWidth="1"/>
    <col min="6404" max="6404" width="8.140625" style="19" customWidth="1"/>
    <col min="6405" max="6405" width="9.42578125" style="19" customWidth="1"/>
    <col min="6406" max="6406" width="7.7109375" style="19" customWidth="1"/>
    <col min="6407" max="6407" width="8.42578125" style="19" customWidth="1"/>
    <col min="6408" max="6408" width="17.28515625" style="19" customWidth="1"/>
    <col min="6409" max="6656" width="9.140625" style="19"/>
    <col min="6657" max="6657" width="32.7109375" style="19" customWidth="1"/>
    <col min="6658" max="6658" width="7.7109375" style="19" customWidth="1"/>
    <col min="6659" max="6659" width="8.5703125" style="19" customWidth="1"/>
    <col min="6660" max="6660" width="8.140625" style="19" customWidth="1"/>
    <col min="6661" max="6661" width="9.42578125" style="19" customWidth="1"/>
    <col min="6662" max="6662" width="7.7109375" style="19" customWidth="1"/>
    <col min="6663" max="6663" width="8.42578125" style="19" customWidth="1"/>
    <col min="6664" max="6664" width="17.28515625" style="19" customWidth="1"/>
    <col min="6665" max="6912" width="9.140625" style="19"/>
    <col min="6913" max="6913" width="32.7109375" style="19" customWidth="1"/>
    <col min="6914" max="6914" width="7.7109375" style="19" customWidth="1"/>
    <col min="6915" max="6915" width="8.5703125" style="19" customWidth="1"/>
    <col min="6916" max="6916" width="8.140625" style="19" customWidth="1"/>
    <col min="6917" max="6917" width="9.42578125" style="19" customWidth="1"/>
    <col min="6918" max="6918" width="7.7109375" style="19" customWidth="1"/>
    <col min="6919" max="6919" width="8.42578125" style="19" customWidth="1"/>
    <col min="6920" max="6920" width="17.28515625" style="19" customWidth="1"/>
    <col min="6921" max="7168" width="9.140625" style="19"/>
    <col min="7169" max="7169" width="32.7109375" style="19" customWidth="1"/>
    <col min="7170" max="7170" width="7.7109375" style="19" customWidth="1"/>
    <col min="7171" max="7171" width="8.5703125" style="19" customWidth="1"/>
    <col min="7172" max="7172" width="8.140625" style="19" customWidth="1"/>
    <col min="7173" max="7173" width="9.42578125" style="19" customWidth="1"/>
    <col min="7174" max="7174" width="7.7109375" style="19" customWidth="1"/>
    <col min="7175" max="7175" width="8.42578125" style="19" customWidth="1"/>
    <col min="7176" max="7176" width="17.28515625" style="19" customWidth="1"/>
    <col min="7177" max="7424" width="9.140625" style="19"/>
    <col min="7425" max="7425" width="32.7109375" style="19" customWidth="1"/>
    <col min="7426" max="7426" width="7.7109375" style="19" customWidth="1"/>
    <col min="7427" max="7427" width="8.5703125" style="19" customWidth="1"/>
    <col min="7428" max="7428" width="8.140625" style="19" customWidth="1"/>
    <col min="7429" max="7429" width="9.42578125" style="19" customWidth="1"/>
    <col min="7430" max="7430" width="7.7109375" style="19" customWidth="1"/>
    <col min="7431" max="7431" width="8.42578125" style="19" customWidth="1"/>
    <col min="7432" max="7432" width="17.28515625" style="19" customWidth="1"/>
    <col min="7433" max="7680" width="9.140625" style="19"/>
    <col min="7681" max="7681" width="32.7109375" style="19" customWidth="1"/>
    <col min="7682" max="7682" width="7.7109375" style="19" customWidth="1"/>
    <col min="7683" max="7683" width="8.5703125" style="19" customWidth="1"/>
    <col min="7684" max="7684" width="8.140625" style="19" customWidth="1"/>
    <col min="7685" max="7685" width="9.42578125" style="19" customWidth="1"/>
    <col min="7686" max="7686" width="7.7109375" style="19" customWidth="1"/>
    <col min="7687" max="7687" width="8.42578125" style="19" customWidth="1"/>
    <col min="7688" max="7688" width="17.28515625" style="19" customWidth="1"/>
    <col min="7689" max="7936" width="9.140625" style="19"/>
    <col min="7937" max="7937" width="32.7109375" style="19" customWidth="1"/>
    <col min="7938" max="7938" width="7.7109375" style="19" customWidth="1"/>
    <col min="7939" max="7939" width="8.5703125" style="19" customWidth="1"/>
    <col min="7940" max="7940" width="8.140625" style="19" customWidth="1"/>
    <col min="7941" max="7941" width="9.42578125" style="19" customWidth="1"/>
    <col min="7942" max="7942" width="7.7109375" style="19" customWidth="1"/>
    <col min="7943" max="7943" width="8.42578125" style="19" customWidth="1"/>
    <col min="7944" max="7944" width="17.28515625" style="19" customWidth="1"/>
    <col min="7945" max="8192" width="9.140625" style="19"/>
    <col min="8193" max="8193" width="32.7109375" style="19" customWidth="1"/>
    <col min="8194" max="8194" width="7.7109375" style="19" customWidth="1"/>
    <col min="8195" max="8195" width="8.5703125" style="19" customWidth="1"/>
    <col min="8196" max="8196" width="8.140625" style="19" customWidth="1"/>
    <col min="8197" max="8197" width="9.42578125" style="19" customWidth="1"/>
    <col min="8198" max="8198" width="7.7109375" style="19" customWidth="1"/>
    <col min="8199" max="8199" width="8.42578125" style="19" customWidth="1"/>
    <col min="8200" max="8200" width="17.28515625" style="19" customWidth="1"/>
    <col min="8201" max="8448" width="9.140625" style="19"/>
    <col min="8449" max="8449" width="32.7109375" style="19" customWidth="1"/>
    <col min="8450" max="8450" width="7.7109375" style="19" customWidth="1"/>
    <col min="8451" max="8451" width="8.5703125" style="19" customWidth="1"/>
    <col min="8452" max="8452" width="8.140625" style="19" customWidth="1"/>
    <col min="8453" max="8453" width="9.42578125" style="19" customWidth="1"/>
    <col min="8454" max="8454" width="7.7109375" style="19" customWidth="1"/>
    <col min="8455" max="8455" width="8.42578125" style="19" customWidth="1"/>
    <col min="8456" max="8456" width="17.28515625" style="19" customWidth="1"/>
    <col min="8457" max="8704" width="9.140625" style="19"/>
    <col min="8705" max="8705" width="32.7109375" style="19" customWidth="1"/>
    <col min="8706" max="8706" width="7.7109375" style="19" customWidth="1"/>
    <col min="8707" max="8707" width="8.5703125" style="19" customWidth="1"/>
    <col min="8708" max="8708" width="8.140625" style="19" customWidth="1"/>
    <col min="8709" max="8709" width="9.42578125" style="19" customWidth="1"/>
    <col min="8710" max="8710" width="7.7109375" style="19" customWidth="1"/>
    <col min="8711" max="8711" width="8.42578125" style="19" customWidth="1"/>
    <col min="8712" max="8712" width="17.28515625" style="19" customWidth="1"/>
    <col min="8713" max="8960" width="9.140625" style="19"/>
    <col min="8961" max="8961" width="32.7109375" style="19" customWidth="1"/>
    <col min="8962" max="8962" width="7.7109375" style="19" customWidth="1"/>
    <col min="8963" max="8963" width="8.5703125" style="19" customWidth="1"/>
    <col min="8964" max="8964" width="8.140625" style="19" customWidth="1"/>
    <col min="8965" max="8965" width="9.42578125" style="19" customWidth="1"/>
    <col min="8966" max="8966" width="7.7109375" style="19" customWidth="1"/>
    <col min="8967" max="8967" width="8.42578125" style="19" customWidth="1"/>
    <col min="8968" max="8968" width="17.28515625" style="19" customWidth="1"/>
    <col min="8969" max="9216" width="9.140625" style="19"/>
    <col min="9217" max="9217" width="32.7109375" style="19" customWidth="1"/>
    <col min="9218" max="9218" width="7.7109375" style="19" customWidth="1"/>
    <col min="9219" max="9219" width="8.5703125" style="19" customWidth="1"/>
    <col min="9220" max="9220" width="8.140625" style="19" customWidth="1"/>
    <col min="9221" max="9221" width="9.42578125" style="19" customWidth="1"/>
    <col min="9222" max="9222" width="7.7109375" style="19" customWidth="1"/>
    <col min="9223" max="9223" width="8.42578125" style="19" customWidth="1"/>
    <col min="9224" max="9224" width="17.28515625" style="19" customWidth="1"/>
    <col min="9225" max="9472" width="9.140625" style="19"/>
    <col min="9473" max="9473" width="32.7109375" style="19" customWidth="1"/>
    <col min="9474" max="9474" width="7.7109375" style="19" customWidth="1"/>
    <col min="9475" max="9475" width="8.5703125" style="19" customWidth="1"/>
    <col min="9476" max="9476" width="8.140625" style="19" customWidth="1"/>
    <col min="9477" max="9477" width="9.42578125" style="19" customWidth="1"/>
    <col min="9478" max="9478" width="7.7109375" style="19" customWidth="1"/>
    <col min="9479" max="9479" width="8.42578125" style="19" customWidth="1"/>
    <col min="9480" max="9480" width="17.28515625" style="19" customWidth="1"/>
    <col min="9481" max="9728" width="9.140625" style="19"/>
    <col min="9729" max="9729" width="32.7109375" style="19" customWidth="1"/>
    <col min="9730" max="9730" width="7.7109375" style="19" customWidth="1"/>
    <col min="9731" max="9731" width="8.5703125" style="19" customWidth="1"/>
    <col min="9732" max="9732" width="8.140625" style="19" customWidth="1"/>
    <col min="9733" max="9733" width="9.42578125" style="19" customWidth="1"/>
    <col min="9734" max="9734" width="7.7109375" style="19" customWidth="1"/>
    <col min="9735" max="9735" width="8.42578125" style="19" customWidth="1"/>
    <col min="9736" max="9736" width="17.28515625" style="19" customWidth="1"/>
    <col min="9737" max="9984" width="9.140625" style="19"/>
    <col min="9985" max="9985" width="32.7109375" style="19" customWidth="1"/>
    <col min="9986" max="9986" width="7.7109375" style="19" customWidth="1"/>
    <col min="9987" max="9987" width="8.5703125" style="19" customWidth="1"/>
    <col min="9988" max="9988" width="8.140625" style="19" customWidth="1"/>
    <col min="9989" max="9989" width="9.42578125" style="19" customWidth="1"/>
    <col min="9990" max="9990" width="7.7109375" style="19" customWidth="1"/>
    <col min="9991" max="9991" width="8.42578125" style="19" customWidth="1"/>
    <col min="9992" max="9992" width="17.28515625" style="19" customWidth="1"/>
    <col min="9993" max="10240" width="9.140625" style="19"/>
    <col min="10241" max="10241" width="32.7109375" style="19" customWidth="1"/>
    <col min="10242" max="10242" width="7.7109375" style="19" customWidth="1"/>
    <col min="10243" max="10243" width="8.5703125" style="19" customWidth="1"/>
    <col min="10244" max="10244" width="8.140625" style="19" customWidth="1"/>
    <col min="10245" max="10245" width="9.42578125" style="19" customWidth="1"/>
    <col min="10246" max="10246" width="7.7109375" style="19" customWidth="1"/>
    <col min="10247" max="10247" width="8.42578125" style="19" customWidth="1"/>
    <col min="10248" max="10248" width="17.28515625" style="19" customWidth="1"/>
    <col min="10249" max="10496" width="9.140625" style="19"/>
    <col min="10497" max="10497" width="32.7109375" style="19" customWidth="1"/>
    <col min="10498" max="10498" width="7.7109375" style="19" customWidth="1"/>
    <col min="10499" max="10499" width="8.5703125" style="19" customWidth="1"/>
    <col min="10500" max="10500" width="8.140625" style="19" customWidth="1"/>
    <col min="10501" max="10501" width="9.42578125" style="19" customWidth="1"/>
    <col min="10502" max="10502" width="7.7109375" style="19" customWidth="1"/>
    <col min="10503" max="10503" width="8.42578125" style="19" customWidth="1"/>
    <col min="10504" max="10504" width="17.28515625" style="19" customWidth="1"/>
    <col min="10505" max="10752" width="9.140625" style="19"/>
    <col min="10753" max="10753" width="32.7109375" style="19" customWidth="1"/>
    <col min="10754" max="10754" width="7.7109375" style="19" customWidth="1"/>
    <col min="10755" max="10755" width="8.5703125" style="19" customWidth="1"/>
    <col min="10756" max="10756" width="8.140625" style="19" customWidth="1"/>
    <col min="10757" max="10757" width="9.42578125" style="19" customWidth="1"/>
    <col min="10758" max="10758" width="7.7109375" style="19" customWidth="1"/>
    <col min="10759" max="10759" width="8.42578125" style="19" customWidth="1"/>
    <col min="10760" max="10760" width="17.28515625" style="19" customWidth="1"/>
    <col min="10761" max="11008" width="9.140625" style="19"/>
    <col min="11009" max="11009" width="32.7109375" style="19" customWidth="1"/>
    <col min="11010" max="11010" width="7.7109375" style="19" customWidth="1"/>
    <col min="11011" max="11011" width="8.5703125" style="19" customWidth="1"/>
    <col min="11012" max="11012" width="8.140625" style="19" customWidth="1"/>
    <col min="11013" max="11013" width="9.42578125" style="19" customWidth="1"/>
    <col min="11014" max="11014" width="7.7109375" style="19" customWidth="1"/>
    <col min="11015" max="11015" width="8.42578125" style="19" customWidth="1"/>
    <col min="11016" max="11016" width="17.28515625" style="19" customWidth="1"/>
    <col min="11017" max="11264" width="9.140625" style="19"/>
    <col min="11265" max="11265" width="32.7109375" style="19" customWidth="1"/>
    <col min="11266" max="11266" width="7.7109375" style="19" customWidth="1"/>
    <col min="11267" max="11267" width="8.5703125" style="19" customWidth="1"/>
    <col min="11268" max="11268" width="8.140625" style="19" customWidth="1"/>
    <col min="11269" max="11269" width="9.42578125" style="19" customWidth="1"/>
    <col min="11270" max="11270" width="7.7109375" style="19" customWidth="1"/>
    <col min="11271" max="11271" width="8.42578125" style="19" customWidth="1"/>
    <col min="11272" max="11272" width="17.28515625" style="19" customWidth="1"/>
    <col min="11273" max="11520" width="9.140625" style="19"/>
    <col min="11521" max="11521" width="32.7109375" style="19" customWidth="1"/>
    <col min="11522" max="11522" width="7.7109375" style="19" customWidth="1"/>
    <col min="11523" max="11523" width="8.5703125" style="19" customWidth="1"/>
    <col min="11524" max="11524" width="8.140625" style="19" customWidth="1"/>
    <col min="11525" max="11525" width="9.42578125" style="19" customWidth="1"/>
    <col min="11526" max="11526" width="7.7109375" style="19" customWidth="1"/>
    <col min="11527" max="11527" width="8.42578125" style="19" customWidth="1"/>
    <col min="11528" max="11528" width="17.28515625" style="19" customWidth="1"/>
    <col min="11529" max="11776" width="9.140625" style="19"/>
    <col min="11777" max="11777" width="32.7109375" style="19" customWidth="1"/>
    <col min="11778" max="11778" width="7.7109375" style="19" customWidth="1"/>
    <col min="11779" max="11779" width="8.5703125" style="19" customWidth="1"/>
    <col min="11780" max="11780" width="8.140625" style="19" customWidth="1"/>
    <col min="11781" max="11781" width="9.42578125" style="19" customWidth="1"/>
    <col min="11782" max="11782" width="7.7109375" style="19" customWidth="1"/>
    <col min="11783" max="11783" width="8.42578125" style="19" customWidth="1"/>
    <col min="11784" max="11784" width="17.28515625" style="19" customWidth="1"/>
    <col min="11785" max="12032" width="9.140625" style="19"/>
    <col min="12033" max="12033" width="32.7109375" style="19" customWidth="1"/>
    <col min="12034" max="12034" width="7.7109375" style="19" customWidth="1"/>
    <col min="12035" max="12035" width="8.5703125" style="19" customWidth="1"/>
    <col min="12036" max="12036" width="8.140625" style="19" customWidth="1"/>
    <col min="12037" max="12037" width="9.42578125" style="19" customWidth="1"/>
    <col min="12038" max="12038" width="7.7109375" style="19" customWidth="1"/>
    <col min="12039" max="12039" width="8.42578125" style="19" customWidth="1"/>
    <col min="12040" max="12040" width="17.28515625" style="19" customWidth="1"/>
    <col min="12041" max="12288" width="9.140625" style="19"/>
    <col min="12289" max="12289" width="32.7109375" style="19" customWidth="1"/>
    <col min="12290" max="12290" width="7.7109375" style="19" customWidth="1"/>
    <col min="12291" max="12291" width="8.5703125" style="19" customWidth="1"/>
    <col min="12292" max="12292" width="8.140625" style="19" customWidth="1"/>
    <col min="12293" max="12293" width="9.42578125" style="19" customWidth="1"/>
    <col min="12294" max="12294" width="7.7109375" style="19" customWidth="1"/>
    <col min="12295" max="12295" width="8.42578125" style="19" customWidth="1"/>
    <col min="12296" max="12296" width="17.28515625" style="19" customWidth="1"/>
    <col min="12297" max="12544" width="9.140625" style="19"/>
    <col min="12545" max="12545" width="32.7109375" style="19" customWidth="1"/>
    <col min="12546" max="12546" width="7.7109375" style="19" customWidth="1"/>
    <col min="12547" max="12547" width="8.5703125" style="19" customWidth="1"/>
    <col min="12548" max="12548" width="8.140625" style="19" customWidth="1"/>
    <col min="12549" max="12549" width="9.42578125" style="19" customWidth="1"/>
    <col min="12550" max="12550" width="7.7109375" style="19" customWidth="1"/>
    <col min="12551" max="12551" width="8.42578125" style="19" customWidth="1"/>
    <col min="12552" max="12552" width="17.28515625" style="19" customWidth="1"/>
    <col min="12553" max="12800" width="9.140625" style="19"/>
    <col min="12801" max="12801" width="32.7109375" style="19" customWidth="1"/>
    <col min="12802" max="12802" width="7.7109375" style="19" customWidth="1"/>
    <col min="12803" max="12803" width="8.5703125" style="19" customWidth="1"/>
    <col min="12804" max="12804" width="8.140625" style="19" customWidth="1"/>
    <col min="12805" max="12805" width="9.42578125" style="19" customWidth="1"/>
    <col min="12806" max="12806" width="7.7109375" style="19" customWidth="1"/>
    <col min="12807" max="12807" width="8.42578125" style="19" customWidth="1"/>
    <col min="12808" max="12808" width="17.28515625" style="19" customWidth="1"/>
    <col min="12809" max="13056" width="9.140625" style="19"/>
    <col min="13057" max="13057" width="32.7109375" style="19" customWidth="1"/>
    <col min="13058" max="13058" width="7.7109375" style="19" customWidth="1"/>
    <col min="13059" max="13059" width="8.5703125" style="19" customWidth="1"/>
    <col min="13060" max="13060" width="8.140625" style="19" customWidth="1"/>
    <col min="13061" max="13061" width="9.42578125" style="19" customWidth="1"/>
    <col min="13062" max="13062" width="7.7109375" style="19" customWidth="1"/>
    <col min="13063" max="13063" width="8.42578125" style="19" customWidth="1"/>
    <col min="13064" max="13064" width="17.28515625" style="19" customWidth="1"/>
    <col min="13065" max="13312" width="9.140625" style="19"/>
    <col min="13313" max="13313" width="32.7109375" style="19" customWidth="1"/>
    <col min="13314" max="13314" width="7.7109375" style="19" customWidth="1"/>
    <col min="13315" max="13315" width="8.5703125" style="19" customWidth="1"/>
    <col min="13316" max="13316" width="8.140625" style="19" customWidth="1"/>
    <col min="13317" max="13317" width="9.42578125" style="19" customWidth="1"/>
    <col min="13318" max="13318" width="7.7109375" style="19" customWidth="1"/>
    <col min="13319" max="13319" width="8.42578125" style="19" customWidth="1"/>
    <col min="13320" max="13320" width="17.28515625" style="19" customWidth="1"/>
    <col min="13321" max="13568" width="9.140625" style="19"/>
    <col min="13569" max="13569" width="32.7109375" style="19" customWidth="1"/>
    <col min="13570" max="13570" width="7.7109375" style="19" customWidth="1"/>
    <col min="13571" max="13571" width="8.5703125" style="19" customWidth="1"/>
    <col min="13572" max="13572" width="8.140625" style="19" customWidth="1"/>
    <col min="13573" max="13573" width="9.42578125" style="19" customWidth="1"/>
    <col min="13574" max="13574" width="7.7109375" style="19" customWidth="1"/>
    <col min="13575" max="13575" width="8.42578125" style="19" customWidth="1"/>
    <col min="13576" max="13576" width="17.28515625" style="19" customWidth="1"/>
    <col min="13577" max="13824" width="9.140625" style="19"/>
    <col min="13825" max="13825" width="32.7109375" style="19" customWidth="1"/>
    <col min="13826" max="13826" width="7.7109375" style="19" customWidth="1"/>
    <col min="13827" max="13827" width="8.5703125" style="19" customWidth="1"/>
    <col min="13828" max="13828" width="8.140625" style="19" customWidth="1"/>
    <col min="13829" max="13829" width="9.42578125" style="19" customWidth="1"/>
    <col min="13830" max="13830" width="7.7109375" style="19" customWidth="1"/>
    <col min="13831" max="13831" width="8.42578125" style="19" customWidth="1"/>
    <col min="13832" max="13832" width="17.28515625" style="19" customWidth="1"/>
    <col min="13833" max="14080" width="9.140625" style="19"/>
    <col min="14081" max="14081" width="32.7109375" style="19" customWidth="1"/>
    <col min="14082" max="14082" width="7.7109375" style="19" customWidth="1"/>
    <col min="14083" max="14083" width="8.5703125" style="19" customWidth="1"/>
    <col min="14084" max="14084" width="8.140625" style="19" customWidth="1"/>
    <col min="14085" max="14085" width="9.42578125" style="19" customWidth="1"/>
    <col min="14086" max="14086" width="7.7109375" style="19" customWidth="1"/>
    <col min="14087" max="14087" width="8.42578125" style="19" customWidth="1"/>
    <col min="14088" max="14088" width="17.28515625" style="19" customWidth="1"/>
    <col min="14089" max="14336" width="9.140625" style="19"/>
    <col min="14337" max="14337" width="32.7109375" style="19" customWidth="1"/>
    <col min="14338" max="14338" width="7.7109375" style="19" customWidth="1"/>
    <col min="14339" max="14339" width="8.5703125" style="19" customWidth="1"/>
    <col min="14340" max="14340" width="8.140625" style="19" customWidth="1"/>
    <col min="14341" max="14341" width="9.42578125" style="19" customWidth="1"/>
    <col min="14342" max="14342" width="7.7109375" style="19" customWidth="1"/>
    <col min="14343" max="14343" width="8.42578125" style="19" customWidth="1"/>
    <col min="14344" max="14344" width="17.28515625" style="19" customWidth="1"/>
    <col min="14345" max="14592" width="9.140625" style="19"/>
    <col min="14593" max="14593" width="32.7109375" style="19" customWidth="1"/>
    <col min="14594" max="14594" width="7.7109375" style="19" customWidth="1"/>
    <col min="14595" max="14595" width="8.5703125" style="19" customWidth="1"/>
    <col min="14596" max="14596" width="8.140625" style="19" customWidth="1"/>
    <col min="14597" max="14597" width="9.42578125" style="19" customWidth="1"/>
    <col min="14598" max="14598" width="7.7109375" style="19" customWidth="1"/>
    <col min="14599" max="14599" width="8.42578125" style="19" customWidth="1"/>
    <col min="14600" max="14600" width="17.28515625" style="19" customWidth="1"/>
    <col min="14601" max="14848" width="9.140625" style="19"/>
    <col min="14849" max="14849" width="32.7109375" style="19" customWidth="1"/>
    <col min="14850" max="14850" width="7.7109375" style="19" customWidth="1"/>
    <col min="14851" max="14851" width="8.5703125" style="19" customWidth="1"/>
    <col min="14852" max="14852" width="8.140625" style="19" customWidth="1"/>
    <col min="14853" max="14853" width="9.42578125" style="19" customWidth="1"/>
    <col min="14854" max="14854" width="7.7109375" style="19" customWidth="1"/>
    <col min="14855" max="14855" width="8.42578125" style="19" customWidth="1"/>
    <col min="14856" max="14856" width="17.28515625" style="19" customWidth="1"/>
    <col min="14857" max="15104" width="9.140625" style="19"/>
    <col min="15105" max="15105" width="32.7109375" style="19" customWidth="1"/>
    <col min="15106" max="15106" width="7.7109375" style="19" customWidth="1"/>
    <col min="15107" max="15107" width="8.5703125" style="19" customWidth="1"/>
    <col min="15108" max="15108" width="8.140625" style="19" customWidth="1"/>
    <col min="15109" max="15109" width="9.42578125" style="19" customWidth="1"/>
    <col min="15110" max="15110" width="7.7109375" style="19" customWidth="1"/>
    <col min="15111" max="15111" width="8.42578125" style="19" customWidth="1"/>
    <col min="15112" max="15112" width="17.28515625" style="19" customWidth="1"/>
    <col min="15113" max="15360" width="9.140625" style="19"/>
    <col min="15361" max="15361" width="32.7109375" style="19" customWidth="1"/>
    <col min="15362" max="15362" width="7.7109375" style="19" customWidth="1"/>
    <col min="15363" max="15363" width="8.5703125" style="19" customWidth="1"/>
    <col min="15364" max="15364" width="8.140625" style="19" customWidth="1"/>
    <col min="15365" max="15365" width="9.42578125" style="19" customWidth="1"/>
    <col min="15366" max="15366" width="7.7109375" style="19" customWidth="1"/>
    <col min="15367" max="15367" width="8.42578125" style="19" customWidth="1"/>
    <col min="15368" max="15368" width="17.28515625" style="19" customWidth="1"/>
    <col min="15369" max="15616" width="9.140625" style="19"/>
    <col min="15617" max="15617" width="32.7109375" style="19" customWidth="1"/>
    <col min="15618" max="15618" width="7.7109375" style="19" customWidth="1"/>
    <col min="15619" max="15619" width="8.5703125" style="19" customWidth="1"/>
    <col min="15620" max="15620" width="8.140625" style="19" customWidth="1"/>
    <col min="15621" max="15621" width="9.42578125" style="19" customWidth="1"/>
    <col min="15622" max="15622" width="7.7109375" style="19" customWidth="1"/>
    <col min="15623" max="15623" width="8.42578125" style="19" customWidth="1"/>
    <col min="15624" max="15624" width="17.28515625" style="19" customWidth="1"/>
    <col min="15625" max="15872" width="9.140625" style="19"/>
    <col min="15873" max="15873" width="32.7109375" style="19" customWidth="1"/>
    <col min="15874" max="15874" width="7.7109375" style="19" customWidth="1"/>
    <col min="15875" max="15875" width="8.5703125" style="19" customWidth="1"/>
    <col min="15876" max="15876" width="8.140625" style="19" customWidth="1"/>
    <col min="15877" max="15877" width="9.42578125" style="19" customWidth="1"/>
    <col min="15878" max="15878" width="7.7109375" style="19" customWidth="1"/>
    <col min="15879" max="15879" width="8.42578125" style="19" customWidth="1"/>
    <col min="15880" max="15880" width="17.28515625" style="19" customWidth="1"/>
    <col min="15881" max="16128" width="9.140625" style="19"/>
    <col min="16129" max="16129" width="32.7109375" style="19" customWidth="1"/>
    <col min="16130" max="16130" width="7.7109375" style="19" customWidth="1"/>
    <col min="16131" max="16131" width="8.5703125" style="19" customWidth="1"/>
    <col min="16132" max="16132" width="8.140625" style="19" customWidth="1"/>
    <col min="16133" max="16133" width="9.42578125" style="19" customWidth="1"/>
    <col min="16134" max="16134" width="7.7109375" style="19" customWidth="1"/>
    <col min="16135" max="16135" width="8.42578125" style="19" customWidth="1"/>
    <col min="16136" max="16136" width="17.28515625" style="19" customWidth="1"/>
    <col min="16137" max="16384" width="9.140625" style="19"/>
  </cols>
  <sheetData>
    <row r="1" spans="1:8" ht="15" customHeight="1" x14ac:dyDescent="0.25">
      <c r="A1" s="99" t="s">
        <v>172</v>
      </c>
      <c r="B1" s="99"/>
      <c r="C1" s="99"/>
      <c r="D1" s="99"/>
      <c r="E1" s="99"/>
      <c r="F1" s="99"/>
      <c r="G1" s="99"/>
      <c r="H1" s="99"/>
    </row>
    <row r="2" spans="1:8" x14ac:dyDescent="0.2">
      <c r="A2" s="105" t="s">
        <v>0</v>
      </c>
      <c r="B2" s="105"/>
      <c r="C2" s="105"/>
      <c r="D2" s="105"/>
      <c r="E2" s="105"/>
      <c r="F2" s="105"/>
      <c r="G2" s="105"/>
      <c r="H2" s="105"/>
    </row>
    <row r="3" spans="1:8" x14ac:dyDescent="0.2">
      <c r="A3" s="110" t="s">
        <v>1</v>
      </c>
      <c r="B3" s="110"/>
      <c r="C3" s="110"/>
      <c r="D3" s="110"/>
      <c r="E3" s="110"/>
      <c r="F3" s="110"/>
      <c r="G3" s="110"/>
      <c r="H3" s="110"/>
    </row>
    <row r="4" spans="1:8" ht="10.5" customHeight="1" x14ac:dyDescent="0.2">
      <c r="A4" s="105" t="s">
        <v>2</v>
      </c>
      <c r="B4" s="110" t="s">
        <v>3</v>
      </c>
      <c r="C4" s="110"/>
      <c r="D4" s="110"/>
      <c r="E4" s="110"/>
      <c r="F4" s="110"/>
      <c r="G4" s="105" t="s">
        <v>4</v>
      </c>
      <c r="H4" s="105" t="s">
        <v>5</v>
      </c>
    </row>
    <row r="5" spans="1:8" ht="12" customHeight="1" x14ac:dyDescent="0.2">
      <c r="A5" s="105"/>
      <c r="B5" s="4" t="s">
        <v>6</v>
      </c>
      <c r="C5" s="51" t="s">
        <v>7</v>
      </c>
      <c r="D5" s="51" t="s">
        <v>8</v>
      </c>
      <c r="E5" s="51" t="s">
        <v>9</v>
      </c>
      <c r="F5" s="51" t="s">
        <v>10</v>
      </c>
      <c r="G5" s="105"/>
      <c r="H5" s="105"/>
    </row>
    <row r="6" spans="1:8" x14ac:dyDescent="0.2">
      <c r="A6" s="105" t="s">
        <v>11</v>
      </c>
      <c r="B6" s="105"/>
      <c r="C6" s="105"/>
      <c r="D6" s="105"/>
      <c r="E6" s="105"/>
      <c r="F6" s="105"/>
      <c r="G6" s="105"/>
      <c r="H6" s="105"/>
    </row>
    <row r="7" spans="1:8" ht="21" customHeight="1" x14ac:dyDescent="0.2">
      <c r="A7" s="10" t="s">
        <v>58</v>
      </c>
      <c r="B7" s="6">
        <v>250</v>
      </c>
      <c r="C7" s="7">
        <v>3.8</v>
      </c>
      <c r="D7" s="7">
        <v>6.89</v>
      </c>
      <c r="E7" s="7">
        <v>36.82</v>
      </c>
      <c r="F7" s="7">
        <v>223.3</v>
      </c>
      <c r="G7" s="35" t="s">
        <v>59</v>
      </c>
      <c r="H7" s="41" t="s">
        <v>60</v>
      </c>
    </row>
    <row r="8" spans="1:8" ht="13.5" customHeight="1" x14ac:dyDescent="0.2">
      <c r="A8" s="10" t="s">
        <v>61</v>
      </c>
      <c r="B8" s="6">
        <v>40</v>
      </c>
      <c r="C8" s="7">
        <v>5.08</v>
      </c>
      <c r="D8" s="7">
        <v>4.5999999999999996</v>
      </c>
      <c r="E8" s="7">
        <v>0.28000000000000003</v>
      </c>
      <c r="F8" s="7">
        <v>63</v>
      </c>
      <c r="G8" s="35" t="s">
        <v>63</v>
      </c>
      <c r="H8" s="23" t="s">
        <v>62</v>
      </c>
    </row>
    <row r="9" spans="1:8" s="52" customFormat="1" ht="12" customHeight="1" x14ac:dyDescent="0.2">
      <c r="A9" s="15" t="s">
        <v>90</v>
      </c>
      <c r="B9" s="26">
        <v>30</v>
      </c>
      <c r="C9" s="46">
        <f>4.75/50*30</f>
        <v>2.85</v>
      </c>
      <c r="D9" s="46">
        <f>1.5/50*30</f>
        <v>0.89999999999999991</v>
      </c>
      <c r="E9" s="46">
        <f>26/50*30</f>
        <v>15.600000000000001</v>
      </c>
      <c r="F9" s="46">
        <f>132.5/50*30</f>
        <v>79.5</v>
      </c>
      <c r="G9" s="36" t="s">
        <v>91</v>
      </c>
      <c r="H9" s="41" t="s">
        <v>92</v>
      </c>
    </row>
    <row r="10" spans="1:8" ht="12" customHeight="1" x14ac:dyDescent="0.2">
      <c r="A10" s="15" t="s">
        <v>14</v>
      </c>
      <c r="B10" s="36">
        <v>215</v>
      </c>
      <c r="C10" s="53">
        <v>7.0000000000000007E-2</v>
      </c>
      <c r="D10" s="53">
        <v>0.02</v>
      </c>
      <c r="E10" s="53">
        <v>15</v>
      </c>
      <c r="F10" s="53">
        <v>60</v>
      </c>
      <c r="G10" s="36" t="s">
        <v>15</v>
      </c>
      <c r="H10" s="10" t="s">
        <v>16</v>
      </c>
    </row>
    <row r="11" spans="1:8" s="54" customFormat="1" ht="12.75" customHeight="1" x14ac:dyDescent="0.25">
      <c r="A11" s="24" t="s">
        <v>156</v>
      </c>
      <c r="B11" s="36">
        <v>200</v>
      </c>
      <c r="C11" s="53">
        <v>0.6</v>
      </c>
      <c r="D11" s="53">
        <v>0.4</v>
      </c>
      <c r="E11" s="53">
        <v>20.2</v>
      </c>
      <c r="F11" s="53">
        <v>92</v>
      </c>
      <c r="G11" s="36"/>
      <c r="H11" s="15"/>
    </row>
    <row r="12" spans="1:8" ht="12.75" customHeight="1" x14ac:dyDescent="0.2">
      <c r="A12" s="14" t="s">
        <v>17</v>
      </c>
      <c r="B12" s="4">
        <f>SUM(B7:B11)</f>
        <v>735</v>
      </c>
      <c r="C12" s="55">
        <f>SUM(C7:C11)</f>
        <v>12.399999999999999</v>
      </c>
      <c r="D12" s="55">
        <f>SUM(D7:D11)</f>
        <v>12.809999999999999</v>
      </c>
      <c r="E12" s="55">
        <f>SUM(E7:E11)</f>
        <v>87.9</v>
      </c>
      <c r="F12" s="55">
        <f>SUM(F7:F11)</f>
        <v>517.79999999999995</v>
      </c>
      <c r="G12" s="4"/>
      <c r="H12" s="10"/>
    </row>
    <row r="13" spans="1:8" ht="12.75" customHeight="1" x14ac:dyDescent="0.2">
      <c r="A13" s="100" t="s">
        <v>185</v>
      </c>
      <c r="B13" s="101"/>
      <c r="C13" s="101"/>
      <c r="D13" s="101"/>
      <c r="E13" s="101"/>
      <c r="F13" s="101"/>
      <c r="G13" s="101"/>
      <c r="H13" s="102"/>
    </row>
    <row r="14" spans="1:8" ht="12" customHeight="1" x14ac:dyDescent="0.2">
      <c r="A14" s="10" t="s">
        <v>186</v>
      </c>
      <c r="B14" s="16">
        <v>200</v>
      </c>
      <c r="C14" s="17">
        <v>1.6</v>
      </c>
      <c r="D14" s="17">
        <v>4.08</v>
      </c>
      <c r="E14" s="17">
        <v>10.85</v>
      </c>
      <c r="F14" s="17">
        <v>87</v>
      </c>
      <c r="G14" s="8" t="s">
        <v>187</v>
      </c>
      <c r="H14" s="41" t="s">
        <v>188</v>
      </c>
    </row>
    <row r="15" spans="1:8" s="78" customFormat="1" ht="22.5" x14ac:dyDescent="0.2">
      <c r="A15" s="94" t="s">
        <v>230</v>
      </c>
      <c r="B15" s="6">
        <v>100</v>
      </c>
      <c r="C15" s="7">
        <v>5.53</v>
      </c>
      <c r="D15" s="7">
        <v>9.1999999999999993</v>
      </c>
      <c r="E15" s="7">
        <v>35.9</v>
      </c>
      <c r="F15" s="7">
        <v>246.8</v>
      </c>
      <c r="G15" s="35" t="s">
        <v>231</v>
      </c>
      <c r="H15" s="23" t="s">
        <v>204</v>
      </c>
    </row>
    <row r="16" spans="1:8" x14ac:dyDescent="0.2">
      <c r="A16" s="10" t="s">
        <v>205</v>
      </c>
      <c r="B16" s="79">
        <v>200</v>
      </c>
      <c r="C16" s="12">
        <v>0.15</v>
      </c>
      <c r="D16" s="12">
        <v>0.06</v>
      </c>
      <c r="E16" s="12">
        <v>20.65</v>
      </c>
      <c r="F16" s="12">
        <v>82.9</v>
      </c>
      <c r="G16" s="77" t="s">
        <v>206</v>
      </c>
      <c r="H16" s="15" t="s">
        <v>207</v>
      </c>
    </row>
    <row r="17" spans="1:8" x14ac:dyDescent="0.2">
      <c r="A17" s="24" t="s">
        <v>94</v>
      </c>
      <c r="B17" s="26">
        <v>20</v>
      </c>
      <c r="C17" s="59">
        <v>1.3</v>
      </c>
      <c r="D17" s="59">
        <v>0.2</v>
      </c>
      <c r="E17" s="59">
        <v>8.6</v>
      </c>
      <c r="F17" s="59">
        <v>43</v>
      </c>
      <c r="G17" s="12">
        <v>11</v>
      </c>
      <c r="H17" s="15" t="s">
        <v>96</v>
      </c>
    </row>
    <row r="18" spans="1:8" x14ac:dyDescent="0.2">
      <c r="A18" s="14" t="s">
        <v>17</v>
      </c>
      <c r="B18" s="68">
        <f>SUM(B14:B17)</f>
        <v>520</v>
      </c>
      <c r="C18" s="69">
        <f>SUM(C14:C17)</f>
        <v>8.5800000000000018</v>
      </c>
      <c r="D18" s="69">
        <f>SUM(D14:D17)</f>
        <v>13.54</v>
      </c>
      <c r="E18" s="69">
        <f>SUM(E14:E17)</f>
        <v>76</v>
      </c>
      <c r="F18" s="69">
        <f>SUM(F14:F17)</f>
        <v>459.70000000000005</v>
      </c>
      <c r="G18" s="68"/>
      <c r="H18" s="10"/>
    </row>
    <row r="19" spans="1:8" ht="12" customHeight="1" x14ac:dyDescent="0.2">
      <c r="A19" s="110" t="s">
        <v>24</v>
      </c>
      <c r="B19" s="110"/>
      <c r="C19" s="110"/>
      <c r="D19" s="110"/>
      <c r="E19" s="110"/>
      <c r="F19" s="110"/>
      <c r="G19" s="110"/>
      <c r="H19" s="110"/>
    </row>
    <row r="20" spans="1:8" x14ac:dyDescent="0.2">
      <c r="A20" s="105" t="s">
        <v>2</v>
      </c>
      <c r="B20" s="110" t="s">
        <v>3</v>
      </c>
      <c r="C20" s="110"/>
      <c r="D20" s="110"/>
      <c r="E20" s="110"/>
      <c r="F20" s="110"/>
      <c r="G20" s="105" t="s">
        <v>4</v>
      </c>
      <c r="H20" s="105" t="s">
        <v>5</v>
      </c>
    </row>
    <row r="21" spans="1:8" ht="11.45" customHeight="1" x14ac:dyDescent="0.2">
      <c r="A21" s="105"/>
      <c r="B21" s="4" t="s">
        <v>6</v>
      </c>
      <c r="C21" s="51" t="s">
        <v>7</v>
      </c>
      <c r="D21" s="51" t="s">
        <v>8</v>
      </c>
      <c r="E21" s="51" t="s">
        <v>9</v>
      </c>
      <c r="F21" s="51" t="s">
        <v>10</v>
      </c>
      <c r="G21" s="105"/>
      <c r="H21" s="105"/>
    </row>
    <row r="22" spans="1:8" x14ac:dyDescent="0.2">
      <c r="A22" s="105" t="s">
        <v>11</v>
      </c>
      <c r="B22" s="105"/>
      <c r="C22" s="105"/>
      <c r="D22" s="105"/>
      <c r="E22" s="105"/>
      <c r="F22" s="105"/>
      <c r="G22" s="105"/>
      <c r="H22" s="105"/>
    </row>
    <row r="23" spans="1:8" ht="12.75" customHeight="1" x14ac:dyDescent="0.2">
      <c r="A23" s="15" t="s">
        <v>113</v>
      </c>
      <c r="B23" s="36">
        <v>90</v>
      </c>
      <c r="C23" s="49">
        <v>11.1</v>
      </c>
      <c r="D23" s="49">
        <v>14.26</v>
      </c>
      <c r="E23" s="49">
        <v>10.199999999999999</v>
      </c>
      <c r="F23" s="49">
        <v>215.87</v>
      </c>
      <c r="G23" s="36" t="s">
        <v>114</v>
      </c>
      <c r="H23" s="10" t="s">
        <v>20</v>
      </c>
    </row>
    <row r="24" spans="1:8" ht="21.6" customHeight="1" x14ac:dyDescent="0.2">
      <c r="A24" s="42" t="s">
        <v>157</v>
      </c>
      <c r="B24" s="6">
        <v>150</v>
      </c>
      <c r="C24" s="7">
        <v>7.41</v>
      </c>
      <c r="D24" s="7">
        <v>6.22</v>
      </c>
      <c r="E24" s="7">
        <v>36.51</v>
      </c>
      <c r="F24" s="7">
        <v>230.35</v>
      </c>
      <c r="G24" s="34" t="s">
        <v>158</v>
      </c>
      <c r="H24" s="65" t="s">
        <v>117</v>
      </c>
    </row>
    <row r="25" spans="1:8" s="47" customFormat="1" ht="12" customHeight="1" x14ac:dyDescent="0.2">
      <c r="A25" s="10" t="s">
        <v>99</v>
      </c>
      <c r="B25" s="36">
        <v>100</v>
      </c>
      <c r="C25" s="46">
        <v>0.4</v>
      </c>
      <c r="D25" s="46">
        <v>0.4</v>
      </c>
      <c r="E25" s="46">
        <f>19.6/2</f>
        <v>9.8000000000000007</v>
      </c>
      <c r="F25" s="46">
        <f>94/2</f>
        <v>47</v>
      </c>
      <c r="G25" s="50" t="s">
        <v>12</v>
      </c>
      <c r="H25" s="10" t="s">
        <v>13</v>
      </c>
    </row>
    <row r="26" spans="1:8" s="47" customFormat="1" x14ac:dyDescent="0.2">
      <c r="A26" s="15" t="s">
        <v>90</v>
      </c>
      <c r="B26" s="26">
        <v>40</v>
      </c>
      <c r="C26" s="46">
        <f>4.75/50*40</f>
        <v>3.8</v>
      </c>
      <c r="D26" s="46">
        <f>1.5/50*40</f>
        <v>1.2</v>
      </c>
      <c r="E26" s="46">
        <f>26/50*40</f>
        <v>20.8</v>
      </c>
      <c r="F26" s="46">
        <f>132.5/40*30</f>
        <v>99.375</v>
      </c>
      <c r="G26" s="36" t="s">
        <v>91</v>
      </c>
      <c r="H26" s="41" t="s">
        <v>92</v>
      </c>
    </row>
    <row r="27" spans="1:8" x14ac:dyDescent="0.2">
      <c r="A27" s="56" t="s">
        <v>100</v>
      </c>
      <c r="B27" s="26">
        <v>222</v>
      </c>
      <c r="C27" s="53">
        <v>0.13</v>
      </c>
      <c r="D27" s="53">
        <v>0.02</v>
      </c>
      <c r="E27" s="53">
        <v>15.2</v>
      </c>
      <c r="F27" s="53">
        <v>62</v>
      </c>
      <c r="G27" s="36" t="s">
        <v>101</v>
      </c>
      <c r="H27" s="24" t="s">
        <v>102</v>
      </c>
    </row>
    <row r="28" spans="1:8" x14ac:dyDescent="0.2">
      <c r="A28" s="14" t="s">
        <v>17</v>
      </c>
      <c r="B28" s="4">
        <f>SUM(B23:B27)</f>
        <v>602</v>
      </c>
      <c r="C28" s="55">
        <f>SUM(C23:C27)</f>
        <v>22.839999999999996</v>
      </c>
      <c r="D28" s="55">
        <f>SUM(D23:D27)</f>
        <v>22.099999999999998</v>
      </c>
      <c r="E28" s="55">
        <f>SUM(E23:E27)</f>
        <v>92.509999999999991</v>
      </c>
      <c r="F28" s="55">
        <f>SUM(F23:F27)</f>
        <v>654.59500000000003</v>
      </c>
      <c r="G28" s="4"/>
      <c r="H28" s="10"/>
    </row>
    <row r="29" spans="1:8" x14ac:dyDescent="0.2">
      <c r="A29" s="100" t="s">
        <v>185</v>
      </c>
      <c r="B29" s="101"/>
      <c r="C29" s="101"/>
      <c r="D29" s="101"/>
      <c r="E29" s="101"/>
      <c r="F29" s="101"/>
      <c r="G29" s="101"/>
      <c r="H29" s="102"/>
    </row>
    <row r="30" spans="1:8" ht="12" customHeight="1" x14ac:dyDescent="0.2">
      <c r="A30" s="10" t="s">
        <v>189</v>
      </c>
      <c r="B30" s="26">
        <v>200</v>
      </c>
      <c r="C30" s="93">
        <v>4.4000000000000004</v>
      </c>
      <c r="D30" s="93">
        <v>4.2</v>
      </c>
      <c r="E30" s="93">
        <v>13.2</v>
      </c>
      <c r="F30" s="93">
        <v>118.6</v>
      </c>
      <c r="G30" s="26" t="s">
        <v>190</v>
      </c>
      <c r="H30" s="41" t="s">
        <v>191</v>
      </c>
    </row>
    <row r="31" spans="1:8" s="78" customFormat="1" x14ac:dyDescent="0.2">
      <c r="A31" s="10" t="s">
        <v>122</v>
      </c>
      <c r="B31" s="16">
        <v>100</v>
      </c>
      <c r="C31" s="7">
        <v>7.08</v>
      </c>
      <c r="D31" s="7">
        <v>13.1</v>
      </c>
      <c r="E31" s="7">
        <v>55.74</v>
      </c>
      <c r="F31" s="7">
        <v>370</v>
      </c>
      <c r="G31" s="86" t="s">
        <v>123</v>
      </c>
      <c r="H31" s="41" t="s">
        <v>124</v>
      </c>
    </row>
    <row r="32" spans="1:8" x14ac:dyDescent="0.2">
      <c r="A32" s="10" t="s">
        <v>208</v>
      </c>
      <c r="B32" s="18">
        <v>200</v>
      </c>
      <c r="C32" s="12">
        <v>0.76</v>
      </c>
      <c r="D32" s="12">
        <v>0.04</v>
      </c>
      <c r="E32" s="12">
        <v>20.22</v>
      </c>
      <c r="F32" s="12">
        <v>85.51</v>
      </c>
      <c r="G32" s="77" t="s">
        <v>209</v>
      </c>
      <c r="H32" s="15" t="s">
        <v>210</v>
      </c>
    </row>
    <row r="33" spans="1:8" x14ac:dyDescent="0.2">
      <c r="A33" s="24" t="s">
        <v>94</v>
      </c>
      <c r="B33" s="26">
        <v>20</v>
      </c>
      <c r="C33" s="59">
        <v>1.3</v>
      </c>
      <c r="D33" s="59">
        <v>0.2</v>
      </c>
      <c r="E33" s="59">
        <v>8.6</v>
      </c>
      <c r="F33" s="59">
        <v>43</v>
      </c>
      <c r="G33" s="12">
        <v>11</v>
      </c>
      <c r="H33" s="15" t="s">
        <v>96</v>
      </c>
    </row>
    <row r="34" spans="1:8" x14ac:dyDescent="0.2">
      <c r="A34" s="14" t="s">
        <v>17</v>
      </c>
      <c r="B34" s="68">
        <f>SUM(B30:B33)</f>
        <v>520</v>
      </c>
      <c r="C34" s="69">
        <f>SUM(C30:C33)</f>
        <v>13.540000000000001</v>
      </c>
      <c r="D34" s="69">
        <f>SUM(D30:D33)</f>
        <v>17.54</v>
      </c>
      <c r="E34" s="69">
        <f>SUM(E30:E33)</f>
        <v>97.759999999999991</v>
      </c>
      <c r="F34" s="69">
        <f>SUM(F30:F33)</f>
        <v>617.11</v>
      </c>
      <c r="G34" s="68"/>
      <c r="H34" s="10"/>
    </row>
    <row r="35" spans="1:8" x14ac:dyDescent="0.2">
      <c r="A35" s="110" t="s">
        <v>35</v>
      </c>
      <c r="B35" s="110"/>
      <c r="C35" s="110"/>
      <c r="D35" s="110"/>
      <c r="E35" s="110"/>
      <c r="F35" s="110"/>
      <c r="G35" s="110"/>
      <c r="H35" s="110"/>
    </row>
    <row r="36" spans="1:8" x14ac:dyDescent="0.2">
      <c r="A36" s="105" t="s">
        <v>2</v>
      </c>
      <c r="B36" s="110" t="s">
        <v>3</v>
      </c>
      <c r="C36" s="110"/>
      <c r="D36" s="110"/>
      <c r="E36" s="110"/>
      <c r="F36" s="110"/>
      <c r="G36" s="105" t="s">
        <v>4</v>
      </c>
      <c r="H36" s="105" t="s">
        <v>5</v>
      </c>
    </row>
    <row r="37" spans="1:8" ht="11.45" customHeight="1" x14ac:dyDescent="0.2">
      <c r="A37" s="105"/>
      <c r="B37" s="4" t="s">
        <v>6</v>
      </c>
      <c r="C37" s="51" t="s">
        <v>7</v>
      </c>
      <c r="D37" s="51" t="s">
        <v>8</v>
      </c>
      <c r="E37" s="51" t="s">
        <v>9</v>
      </c>
      <c r="F37" s="51" t="s">
        <v>10</v>
      </c>
      <c r="G37" s="105"/>
      <c r="H37" s="105"/>
    </row>
    <row r="38" spans="1:8" x14ac:dyDescent="0.2">
      <c r="A38" s="105" t="s">
        <v>11</v>
      </c>
      <c r="B38" s="105"/>
      <c r="C38" s="103"/>
      <c r="D38" s="103"/>
      <c r="E38" s="103"/>
      <c r="F38" s="103"/>
      <c r="G38" s="105"/>
      <c r="H38" s="105"/>
    </row>
    <row r="39" spans="1:8" x14ac:dyDescent="0.2">
      <c r="A39" s="15" t="s">
        <v>159</v>
      </c>
      <c r="B39" s="36">
        <v>90</v>
      </c>
      <c r="C39" s="46">
        <v>11.71</v>
      </c>
      <c r="D39" s="46">
        <v>15.73</v>
      </c>
      <c r="E39" s="46">
        <v>12.03</v>
      </c>
      <c r="F39" s="46">
        <v>238.5</v>
      </c>
      <c r="G39" s="36" t="s">
        <v>160</v>
      </c>
      <c r="H39" s="41" t="s">
        <v>69</v>
      </c>
    </row>
    <row r="40" spans="1:8" ht="12.75" customHeight="1" x14ac:dyDescent="0.2">
      <c r="A40" s="10" t="s">
        <v>46</v>
      </c>
      <c r="B40" s="36">
        <v>150</v>
      </c>
      <c r="C40" s="66">
        <v>3.44</v>
      </c>
      <c r="D40" s="66">
        <v>13.15</v>
      </c>
      <c r="E40" s="66">
        <v>27.92</v>
      </c>
      <c r="F40" s="66">
        <v>243.75</v>
      </c>
      <c r="G40" s="48" t="s">
        <v>83</v>
      </c>
      <c r="H40" s="15" t="s">
        <v>47</v>
      </c>
    </row>
    <row r="41" spans="1:8" s="47" customFormat="1" ht="21" customHeight="1" x14ac:dyDescent="0.2">
      <c r="A41" s="24" t="s">
        <v>108</v>
      </c>
      <c r="B41" s="26">
        <v>60</v>
      </c>
      <c r="C41" s="46">
        <v>0.66</v>
      </c>
      <c r="D41" s="46">
        <v>0.12</v>
      </c>
      <c r="E41" s="46">
        <v>2.2799999999999998</v>
      </c>
      <c r="F41" s="46">
        <v>13.2</v>
      </c>
      <c r="G41" s="26" t="s">
        <v>109</v>
      </c>
      <c r="H41" s="15" t="s">
        <v>70</v>
      </c>
    </row>
    <row r="42" spans="1:8" x14ac:dyDescent="0.2">
      <c r="A42" s="24" t="s">
        <v>110</v>
      </c>
      <c r="B42" s="36">
        <v>40</v>
      </c>
      <c r="C42" s="46">
        <v>3.2</v>
      </c>
      <c r="D42" s="46">
        <v>0.4</v>
      </c>
      <c r="E42" s="46">
        <v>20.399999999999999</v>
      </c>
      <c r="F42" s="46">
        <v>100</v>
      </c>
      <c r="G42" s="36" t="s">
        <v>95</v>
      </c>
      <c r="H42" s="15" t="s">
        <v>98</v>
      </c>
    </row>
    <row r="43" spans="1:8" ht="12" customHeight="1" x14ac:dyDescent="0.2">
      <c r="A43" s="15" t="s">
        <v>14</v>
      </c>
      <c r="B43" s="36">
        <v>215</v>
      </c>
      <c r="C43" s="53">
        <v>7.0000000000000007E-2</v>
      </c>
      <c r="D43" s="53">
        <v>0.02</v>
      </c>
      <c r="E43" s="53">
        <v>15</v>
      </c>
      <c r="F43" s="53">
        <v>60</v>
      </c>
      <c r="G43" s="36" t="s">
        <v>15</v>
      </c>
      <c r="H43" s="10" t="s">
        <v>16</v>
      </c>
    </row>
    <row r="44" spans="1:8" x14ac:dyDescent="0.2">
      <c r="A44" s="14" t="s">
        <v>17</v>
      </c>
      <c r="B44" s="4">
        <f>SUM(B39:B43)</f>
        <v>555</v>
      </c>
      <c r="C44" s="55">
        <f>SUM(C39:C43)</f>
        <v>19.080000000000002</v>
      </c>
      <c r="D44" s="55">
        <f>SUM(D39:D43)</f>
        <v>29.42</v>
      </c>
      <c r="E44" s="55">
        <f>SUM(E39:E43)</f>
        <v>77.63</v>
      </c>
      <c r="F44" s="55">
        <f>SUM(F39:F43)</f>
        <v>655.45</v>
      </c>
      <c r="G44" s="4"/>
      <c r="H44" s="10"/>
    </row>
    <row r="45" spans="1:8" x14ac:dyDescent="0.2">
      <c r="A45" s="100" t="s">
        <v>185</v>
      </c>
      <c r="B45" s="101"/>
      <c r="C45" s="101"/>
      <c r="D45" s="101"/>
      <c r="E45" s="101"/>
      <c r="F45" s="101"/>
      <c r="G45" s="101"/>
      <c r="H45" s="102"/>
    </row>
    <row r="46" spans="1:8" ht="21" customHeight="1" x14ac:dyDescent="0.2">
      <c r="A46" s="10" t="s">
        <v>192</v>
      </c>
      <c r="B46" s="70">
        <v>200</v>
      </c>
      <c r="C46" s="17">
        <v>1.18</v>
      </c>
      <c r="D46" s="17">
        <v>4.84</v>
      </c>
      <c r="E46" s="17">
        <v>9.08</v>
      </c>
      <c r="F46" s="17">
        <v>76.180000000000007</v>
      </c>
      <c r="G46" s="71" t="s">
        <v>193</v>
      </c>
      <c r="H46" s="72" t="s">
        <v>194</v>
      </c>
    </row>
    <row r="47" spans="1:8" s="78" customFormat="1" x14ac:dyDescent="0.2">
      <c r="A47" s="24" t="s">
        <v>222</v>
      </c>
      <c r="B47" s="6">
        <v>80</v>
      </c>
      <c r="C47" s="46">
        <v>3.85</v>
      </c>
      <c r="D47" s="46">
        <v>4.3</v>
      </c>
      <c r="E47" s="46">
        <v>36.799999999999997</v>
      </c>
      <c r="F47" s="46">
        <v>197.4</v>
      </c>
      <c r="G47" s="35" t="s">
        <v>223</v>
      </c>
      <c r="H47" s="41" t="s">
        <v>224</v>
      </c>
    </row>
    <row r="48" spans="1:8" x14ac:dyDescent="0.2">
      <c r="A48" s="10" t="s">
        <v>211</v>
      </c>
      <c r="B48" s="36">
        <v>200</v>
      </c>
      <c r="C48" s="79">
        <v>0</v>
      </c>
      <c r="D48" s="79">
        <v>0</v>
      </c>
      <c r="E48" s="79">
        <v>19.97</v>
      </c>
      <c r="F48" s="79">
        <v>76</v>
      </c>
      <c r="G48" s="50" t="s">
        <v>212</v>
      </c>
      <c r="H48" s="15" t="s">
        <v>213</v>
      </c>
    </row>
    <row r="49" spans="1:8" x14ac:dyDescent="0.2">
      <c r="A49" s="24" t="s">
        <v>94</v>
      </c>
      <c r="B49" s="26">
        <v>20</v>
      </c>
      <c r="C49" s="59">
        <v>1.3</v>
      </c>
      <c r="D49" s="59">
        <v>0.2</v>
      </c>
      <c r="E49" s="59">
        <v>8.6</v>
      </c>
      <c r="F49" s="59">
        <v>43</v>
      </c>
      <c r="G49" s="12">
        <v>11</v>
      </c>
      <c r="H49" s="15" t="s">
        <v>96</v>
      </c>
    </row>
    <row r="50" spans="1:8" x14ac:dyDescent="0.2">
      <c r="A50" s="14" t="s">
        <v>17</v>
      </c>
      <c r="B50" s="68">
        <f>SUM(B46:B49)</f>
        <v>500</v>
      </c>
      <c r="C50" s="69">
        <f>SUM(C46:C49)</f>
        <v>6.33</v>
      </c>
      <c r="D50" s="69">
        <f>SUM(D46:D49)</f>
        <v>9.34</v>
      </c>
      <c r="E50" s="69">
        <f>SUM(E46:E49)</f>
        <v>74.449999999999989</v>
      </c>
      <c r="F50" s="69">
        <f>SUM(F46:F49)</f>
        <v>392.58000000000004</v>
      </c>
      <c r="G50" s="68"/>
      <c r="H50" s="10"/>
    </row>
    <row r="51" spans="1:8" x14ac:dyDescent="0.2">
      <c r="A51" s="110" t="s">
        <v>36</v>
      </c>
      <c r="B51" s="110"/>
      <c r="C51" s="110"/>
      <c r="D51" s="110"/>
      <c r="E51" s="110"/>
      <c r="F51" s="110"/>
      <c r="G51" s="110"/>
      <c r="H51" s="110"/>
    </row>
    <row r="52" spans="1:8" x14ac:dyDescent="0.2">
      <c r="A52" s="105" t="s">
        <v>2</v>
      </c>
      <c r="B52" s="110" t="s">
        <v>3</v>
      </c>
      <c r="C52" s="110"/>
      <c r="D52" s="110"/>
      <c r="E52" s="110"/>
      <c r="F52" s="110"/>
      <c r="G52" s="105" t="s">
        <v>4</v>
      </c>
      <c r="H52" s="105" t="s">
        <v>5</v>
      </c>
    </row>
    <row r="53" spans="1:8" ht="11.45" customHeight="1" x14ac:dyDescent="0.2">
      <c r="A53" s="105"/>
      <c r="B53" s="4" t="s">
        <v>6</v>
      </c>
      <c r="C53" s="51" t="s">
        <v>7</v>
      </c>
      <c r="D53" s="51" t="s">
        <v>8</v>
      </c>
      <c r="E53" s="51" t="s">
        <v>9</v>
      </c>
      <c r="F53" s="51" t="s">
        <v>10</v>
      </c>
      <c r="G53" s="105"/>
      <c r="H53" s="105"/>
    </row>
    <row r="54" spans="1:8" x14ac:dyDescent="0.2">
      <c r="A54" s="105" t="s">
        <v>11</v>
      </c>
      <c r="B54" s="105"/>
      <c r="C54" s="105"/>
      <c r="D54" s="105"/>
      <c r="E54" s="105"/>
      <c r="F54" s="105"/>
      <c r="G54" s="105"/>
      <c r="H54" s="105"/>
    </row>
    <row r="55" spans="1:8" ht="12.75" customHeight="1" x14ac:dyDescent="0.2">
      <c r="A55" s="10" t="s">
        <v>120</v>
      </c>
      <c r="B55" s="36">
        <v>90</v>
      </c>
      <c r="C55" s="46">
        <v>11.32</v>
      </c>
      <c r="D55" s="46">
        <v>12.8</v>
      </c>
      <c r="E55" s="46">
        <v>12.2</v>
      </c>
      <c r="F55" s="46">
        <v>207.8</v>
      </c>
      <c r="G55" s="36" t="s">
        <v>121</v>
      </c>
      <c r="H55" s="41" t="s">
        <v>76</v>
      </c>
    </row>
    <row r="56" spans="1:8" ht="21" customHeight="1" x14ac:dyDescent="0.2">
      <c r="A56" s="10" t="s">
        <v>161</v>
      </c>
      <c r="B56" s="16">
        <v>150</v>
      </c>
      <c r="C56" s="7">
        <v>5.98</v>
      </c>
      <c r="D56" s="7">
        <v>5.8</v>
      </c>
      <c r="E56" s="7">
        <v>38.69</v>
      </c>
      <c r="F56" s="7">
        <v>228.81</v>
      </c>
      <c r="G56" s="18" t="s">
        <v>162</v>
      </c>
      <c r="H56" s="10" t="s">
        <v>107</v>
      </c>
    </row>
    <row r="57" spans="1:8" x14ac:dyDescent="0.2">
      <c r="A57" s="24" t="s">
        <v>97</v>
      </c>
      <c r="B57" s="36">
        <v>50</v>
      </c>
      <c r="C57" s="46">
        <v>4</v>
      </c>
      <c r="D57" s="46">
        <v>0.5</v>
      </c>
      <c r="E57" s="46">
        <v>25.5</v>
      </c>
      <c r="F57" s="46">
        <v>125</v>
      </c>
      <c r="G57" s="36" t="s">
        <v>119</v>
      </c>
      <c r="H57" s="15" t="s">
        <v>98</v>
      </c>
    </row>
    <row r="58" spans="1:8" x14ac:dyDescent="0.2">
      <c r="A58" s="56" t="s">
        <v>100</v>
      </c>
      <c r="B58" s="26">
        <v>222</v>
      </c>
      <c r="C58" s="53">
        <v>0.13</v>
      </c>
      <c r="D58" s="53">
        <v>0.02</v>
      </c>
      <c r="E58" s="53">
        <v>15.2</v>
      </c>
      <c r="F58" s="53">
        <v>62</v>
      </c>
      <c r="G58" s="36" t="s">
        <v>101</v>
      </c>
      <c r="H58" s="24" t="s">
        <v>102</v>
      </c>
    </row>
    <row r="59" spans="1:8" ht="12.75" customHeight="1" x14ac:dyDescent="0.2">
      <c r="A59" s="14" t="s">
        <v>17</v>
      </c>
      <c r="B59" s="4">
        <f>SUM(B55:B58)</f>
        <v>512</v>
      </c>
      <c r="C59" s="51">
        <f>SUM(C55:C58)</f>
        <v>21.43</v>
      </c>
      <c r="D59" s="51">
        <f>SUM(D55:D58)</f>
        <v>19.12</v>
      </c>
      <c r="E59" s="51">
        <f>SUM(E55:E58)</f>
        <v>91.59</v>
      </c>
      <c r="F59" s="51">
        <f>SUM(F55:F58)</f>
        <v>623.61</v>
      </c>
      <c r="G59" s="4"/>
      <c r="H59" s="10"/>
    </row>
    <row r="60" spans="1:8" ht="12.75" customHeight="1" x14ac:dyDescent="0.2">
      <c r="A60" s="100" t="s">
        <v>185</v>
      </c>
      <c r="B60" s="101"/>
      <c r="C60" s="101"/>
      <c r="D60" s="101"/>
      <c r="E60" s="101"/>
      <c r="F60" s="101"/>
      <c r="G60" s="101"/>
      <c r="H60" s="102"/>
    </row>
    <row r="61" spans="1:8" x14ac:dyDescent="0.2">
      <c r="A61" s="20" t="s">
        <v>195</v>
      </c>
      <c r="B61" s="73">
        <v>200</v>
      </c>
      <c r="C61" s="91">
        <v>1.35</v>
      </c>
      <c r="D61" s="91">
        <v>3.96</v>
      </c>
      <c r="E61" s="91">
        <v>8.68</v>
      </c>
      <c r="F61" s="91">
        <v>76.09</v>
      </c>
      <c r="G61" s="74" t="s">
        <v>196</v>
      </c>
      <c r="H61" s="23" t="s">
        <v>197</v>
      </c>
    </row>
    <row r="62" spans="1:8" s="78" customFormat="1" x14ac:dyDescent="0.25">
      <c r="A62" s="92" t="s">
        <v>226</v>
      </c>
      <c r="B62" s="80">
        <v>100</v>
      </c>
      <c r="C62" s="7">
        <v>7.44</v>
      </c>
      <c r="D62" s="7">
        <v>8.0500000000000007</v>
      </c>
      <c r="E62" s="7">
        <v>59.96</v>
      </c>
      <c r="F62" s="7">
        <v>347.11</v>
      </c>
      <c r="G62" s="90" t="s">
        <v>214</v>
      </c>
      <c r="H62" s="81" t="s">
        <v>215</v>
      </c>
    </row>
    <row r="63" spans="1:8" x14ac:dyDescent="0.2">
      <c r="A63" s="56" t="s">
        <v>216</v>
      </c>
      <c r="B63" s="36">
        <v>200</v>
      </c>
      <c r="C63" s="12">
        <v>0.1</v>
      </c>
      <c r="D63" s="12">
        <v>0.1</v>
      </c>
      <c r="E63" s="12">
        <v>15.9</v>
      </c>
      <c r="F63" s="12">
        <v>65</v>
      </c>
      <c r="G63" s="82">
        <v>492</v>
      </c>
      <c r="H63" s="15" t="s">
        <v>217</v>
      </c>
    </row>
    <row r="64" spans="1:8" x14ac:dyDescent="0.2">
      <c r="A64" s="24" t="s">
        <v>94</v>
      </c>
      <c r="B64" s="26">
        <v>20</v>
      </c>
      <c r="C64" s="59">
        <v>1.3</v>
      </c>
      <c r="D64" s="59">
        <v>0.2</v>
      </c>
      <c r="E64" s="59">
        <v>8.6</v>
      </c>
      <c r="F64" s="59">
        <v>43</v>
      </c>
      <c r="G64" s="12">
        <v>11</v>
      </c>
      <c r="H64" s="15" t="s">
        <v>96</v>
      </c>
    </row>
    <row r="65" spans="1:8" x14ac:dyDescent="0.2">
      <c r="A65" s="14" t="s">
        <v>17</v>
      </c>
      <c r="B65" s="68">
        <f>SUM(B61:B64)</f>
        <v>520</v>
      </c>
      <c r="C65" s="69">
        <f>SUM(C61:C64)</f>
        <v>10.190000000000001</v>
      </c>
      <c r="D65" s="69">
        <f>SUM(D61:D64)</f>
        <v>12.31</v>
      </c>
      <c r="E65" s="69">
        <f>SUM(E61:E64)</f>
        <v>93.14</v>
      </c>
      <c r="F65" s="69">
        <f>SUM(F61:F64)</f>
        <v>531.20000000000005</v>
      </c>
      <c r="G65" s="68"/>
      <c r="H65" s="10"/>
    </row>
    <row r="66" spans="1:8" x14ac:dyDescent="0.2">
      <c r="A66" s="110" t="s">
        <v>45</v>
      </c>
      <c r="B66" s="110"/>
      <c r="C66" s="110"/>
      <c r="D66" s="110"/>
      <c r="E66" s="110"/>
      <c r="F66" s="110"/>
      <c r="G66" s="110"/>
      <c r="H66" s="110"/>
    </row>
    <row r="67" spans="1:8" x14ac:dyDescent="0.2">
      <c r="A67" s="105" t="s">
        <v>2</v>
      </c>
      <c r="B67" s="110" t="s">
        <v>3</v>
      </c>
      <c r="C67" s="110"/>
      <c r="D67" s="110"/>
      <c r="E67" s="110"/>
      <c r="F67" s="110"/>
      <c r="G67" s="105" t="s">
        <v>4</v>
      </c>
      <c r="H67" s="105" t="s">
        <v>5</v>
      </c>
    </row>
    <row r="68" spans="1:8" ht="11.45" customHeight="1" x14ac:dyDescent="0.2">
      <c r="A68" s="105"/>
      <c r="B68" s="4" t="s">
        <v>6</v>
      </c>
      <c r="C68" s="51" t="s">
        <v>7</v>
      </c>
      <c r="D68" s="51" t="s">
        <v>8</v>
      </c>
      <c r="E68" s="51" t="s">
        <v>9</v>
      </c>
      <c r="F68" s="51" t="s">
        <v>10</v>
      </c>
      <c r="G68" s="105"/>
      <c r="H68" s="105"/>
    </row>
    <row r="69" spans="1:8" x14ac:dyDescent="0.2">
      <c r="A69" s="105" t="s">
        <v>11</v>
      </c>
      <c r="B69" s="105"/>
      <c r="C69" s="103"/>
      <c r="D69" s="103"/>
      <c r="E69" s="103"/>
      <c r="F69" s="103"/>
      <c r="G69" s="105"/>
      <c r="H69" s="105"/>
    </row>
    <row r="70" spans="1:8" ht="23.25" customHeight="1" x14ac:dyDescent="0.2">
      <c r="A70" s="10" t="s">
        <v>163</v>
      </c>
      <c r="B70" s="6">
        <v>250</v>
      </c>
      <c r="C70" s="7">
        <v>5.41</v>
      </c>
      <c r="D70" s="7">
        <v>10.61</v>
      </c>
      <c r="E70" s="7">
        <v>36.200000000000003</v>
      </c>
      <c r="F70" s="7">
        <v>264.93</v>
      </c>
      <c r="G70" s="35" t="s">
        <v>164</v>
      </c>
      <c r="H70" s="15" t="s">
        <v>165</v>
      </c>
    </row>
    <row r="71" spans="1:8" ht="13.5" customHeight="1" x14ac:dyDescent="0.2">
      <c r="A71" s="10" t="s">
        <v>61</v>
      </c>
      <c r="B71" s="6">
        <v>40</v>
      </c>
      <c r="C71" s="7">
        <v>5.08</v>
      </c>
      <c r="D71" s="7">
        <v>4.5999999999999996</v>
      </c>
      <c r="E71" s="7">
        <v>0.28000000000000003</v>
      </c>
      <c r="F71" s="7">
        <v>63</v>
      </c>
      <c r="G71" s="35" t="s">
        <v>63</v>
      </c>
      <c r="H71" s="23" t="s">
        <v>62</v>
      </c>
    </row>
    <row r="72" spans="1:8" x14ac:dyDescent="0.2">
      <c r="A72" s="10" t="s">
        <v>99</v>
      </c>
      <c r="B72" s="36">
        <v>100</v>
      </c>
      <c r="C72" s="46">
        <v>0.4</v>
      </c>
      <c r="D72" s="46">
        <v>0.4</v>
      </c>
      <c r="E72" s="46">
        <f>19.6/2</f>
        <v>9.8000000000000007</v>
      </c>
      <c r="F72" s="46">
        <f>94/2</f>
        <v>47</v>
      </c>
      <c r="G72" s="36" t="s">
        <v>12</v>
      </c>
      <c r="H72" s="10" t="s">
        <v>13</v>
      </c>
    </row>
    <row r="73" spans="1:8" x14ac:dyDescent="0.2">
      <c r="A73" s="15" t="s">
        <v>90</v>
      </c>
      <c r="B73" s="26">
        <v>50</v>
      </c>
      <c r="C73" s="46">
        <v>4.75</v>
      </c>
      <c r="D73" s="46">
        <v>1.5</v>
      </c>
      <c r="E73" s="46">
        <v>26</v>
      </c>
      <c r="F73" s="46">
        <v>132.5</v>
      </c>
      <c r="G73" s="36" t="s">
        <v>91</v>
      </c>
      <c r="H73" s="41" t="s">
        <v>92</v>
      </c>
    </row>
    <row r="74" spans="1:8" s="47" customFormat="1" x14ac:dyDescent="0.2">
      <c r="A74" s="15" t="s">
        <v>14</v>
      </c>
      <c r="B74" s="36">
        <v>215</v>
      </c>
      <c r="C74" s="53">
        <v>7.0000000000000007E-2</v>
      </c>
      <c r="D74" s="53">
        <v>0.02</v>
      </c>
      <c r="E74" s="53">
        <v>15</v>
      </c>
      <c r="F74" s="53">
        <v>60</v>
      </c>
      <c r="G74" s="50" t="s">
        <v>15</v>
      </c>
      <c r="H74" s="10" t="s">
        <v>16</v>
      </c>
    </row>
    <row r="75" spans="1:8" x14ac:dyDescent="0.2">
      <c r="A75" s="14" t="s">
        <v>17</v>
      </c>
      <c r="B75" s="4">
        <f>SUM(B70:B74)</f>
        <v>655</v>
      </c>
      <c r="C75" s="51">
        <f>SUM(C70:C74)</f>
        <v>15.71</v>
      </c>
      <c r="D75" s="51">
        <f>SUM(D70:D74)</f>
        <v>17.13</v>
      </c>
      <c r="E75" s="51">
        <f>SUM(E70:E74)</f>
        <v>87.28</v>
      </c>
      <c r="F75" s="51">
        <f>SUM(F70:F74)</f>
        <v>567.43000000000006</v>
      </c>
      <c r="G75" s="4"/>
      <c r="H75" s="10"/>
    </row>
    <row r="76" spans="1:8" x14ac:dyDescent="0.2">
      <c r="A76" s="100" t="s">
        <v>185</v>
      </c>
      <c r="B76" s="101"/>
      <c r="C76" s="101"/>
      <c r="D76" s="101"/>
      <c r="E76" s="101"/>
      <c r="F76" s="101"/>
      <c r="G76" s="101"/>
      <c r="H76" s="102"/>
    </row>
    <row r="77" spans="1:8" ht="12.75" customHeight="1" x14ac:dyDescent="0.2">
      <c r="A77" s="10" t="s">
        <v>198</v>
      </c>
      <c r="B77" s="36">
        <v>200</v>
      </c>
      <c r="C77" s="93">
        <v>1.62</v>
      </c>
      <c r="D77" s="93">
        <v>2.19</v>
      </c>
      <c r="E77" s="93">
        <v>12.81</v>
      </c>
      <c r="F77" s="93">
        <v>77.13</v>
      </c>
      <c r="G77" s="26" t="s">
        <v>199</v>
      </c>
      <c r="H77" s="15" t="s">
        <v>200</v>
      </c>
    </row>
    <row r="78" spans="1:8" s="78" customFormat="1" x14ac:dyDescent="0.25">
      <c r="A78" s="95" t="s">
        <v>234</v>
      </c>
      <c r="B78" s="98">
        <v>80</v>
      </c>
      <c r="C78" s="7">
        <v>8.0299999999999994</v>
      </c>
      <c r="D78" s="7">
        <v>9.4700000000000006</v>
      </c>
      <c r="E78" s="7">
        <v>26.35</v>
      </c>
      <c r="F78" s="7">
        <v>223.43</v>
      </c>
      <c r="G78" s="96" t="s">
        <v>232</v>
      </c>
      <c r="H78" s="97" t="s">
        <v>233</v>
      </c>
    </row>
    <row r="79" spans="1:8" x14ac:dyDescent="0.2">
      <c r="A79" s="10" t="s">
        <v>205</v>
      </c>
      <c r="B79" s="79">
        <v>200</v>
      </c>
      <c r="C79" s="12">
        <v>0.15</v>
      </c>
      <c r="D79" s="12">
        <v>0.06</v>
      </c>
      <c r="E79" s="12">
        <v>20.65</v>
      </c>
      <c r="F79" s="12">
        <v>82.9</v>
      </c>
      <c r="G79" s="77" t="s">
        <v>206</v>
      </c>
      <c r="H79" s="15" t="s">
        <v>207</v>
      </c>
    </row>
    <row r="80" spans="1:8" x14ac:dyDescent="0.2">
      <c r="A80" s="24" t="s">
        <v>94</v>
      </c>
      <c r="B80" s="26">
        <v>20</v>
      </c>
      <c r="C80" s="59">
        <v>1.3</v>
      </c>
      <c r="D80" s="59">
        <v>0.2</v>
      </c>
      <c r="E80" s="59">
        <v>8.6</v>
      </c>
      <c r="F80" s="59">
        <v>43</v>
      </c>
      <c r="G80" s="12">
        <v>11</v>
      </c>
      <c r="H80" s="15" t="s">
        <v>96</v>
      </c>
    </row>
    <row r="81" spans="1:8" x14ac:dyDescent="0.2">
      <c r="A81" s="14" t="s">
        <v>17</v>
      </c>
      <c r="B81" s="68">
        <f>SUM(B77:B80)</f>
        <v>500</v>
      </c>
      <c r="C81" s="69">
        <f>SUM(C77:C80)</f>
        <v>11.1</v>
      </c>
      <c r="D81" s="69">
        <f>SUM(D77:D80)</f>
        <v>11.92</v>
      </c>
      <c r="E81" s="69">
        <f>SUM(E77:E80)</f>
        <v>68.41</v>
      </c>
      <c r="F81" s="69">
        <f>SUM(F77:F80)</f>
        <v>426.46000000000004</v>
      </c>
      <c r="G81" s="68"/>
      <c r="H81" s="10"/>
    </row>
    <row r="82" spans="1:8" x14ac:dyDescent="0.2">
      <c r="A82" s="110" t="s">
        <v>53</v>
      </c>
      <c r="B82" s="110"/>
      <c r="C82" s="110"/>
      <c r="D82" s="110"/>
      <c r="E82" s="110"/>
      <c r="F82" s="110"/>
      <c r="G82" s="110"/>
      <c r="H82" s="110"/>
    </row>
    <row r="83" spans="1:8" x14ac:dyDescent="0.2">
      <c r="A83" s="110" t="s">
        <v>1</v>
      </c>
      <c r="B83" s="110"/>
      <c r="C83" s="110"/>
      <c r="D83" s="110"/>
      <c r="E83" s="110"/>
      <c r="F83" s="110"/>
      <c r="G83" s="110"/>
      <c r="H83" s="110"/>
    </row>
    <row r="84" spans="1:8" x14ac:dyDescent="0.2">
      <c r="A84" s="105" t="s">
        <v>2</v>
      </c>
      <c r="B84" s="110" t="s">
        <v>3</v>
      </c>
      <c r="C84" s="110"/>
      <c r="D84" s="110"/>
      <c r="E84" s="110"/>
      <c r="F84" s="110"/>
      <c r="G84" s="105" t="s">
        <v>4</v>
      </c>
      <c r="H84" s="105" t="s">
        <v>5</v>
      </c>
    </row>
    <row r="85" spans="1:8" ht="11.45" customHeight="1" x14ac:dyDescent="0.2">
      <c r="A85" s="105"/>
      <c r="B85" s="4" t="s">
        <v>6</v>
      </c>
      <c r="C85" s="51" t="s">
        <v>7</v>
      </c>
      <c r="D85" s="51" t="s">
        <v>8</v>
      </c>
      <c r="E85" s="51" t="s">
        <v>9</v>
      </c>
      <c r="F85" s="51" t="s">
        <v>10</v>
      </c>
      <c r="G85" s="105"/>
      <c r="H85" s="105"/>
    </row>
    <row r="86" spans="1:8" x14ac:dyDescent="0.2">
      <c r="A86" s="105" t="s">
        <v>11</v>
      </c>
      <c r="B86" s="105"/>
      <c r="C86" s="105"/>
      <c r="D86" s="105"/>
      <c r="E86" s="105"/>
      <c r="F86" s="105"/>
      <c r="G86" s="105"/>
      <c r="H86" s="105"/>
    </row>
    <row r="87" spans="1:8" ht="23.25" customHeight="1" x14ac:dyDescent="0.2">
      <c r="A87" s="24" t="s">
        <v>166</v>
      </c>
      <c r="B87" s="6">
        <v>250</v>
      </c>
      <c r="C87" s="7">
        <v>3.16</v>
      </c>
      <c r="D87" s="7">
        <v>10.33</v>
      </c>
      <c r="E87" s="7">
        <v>43.15</v>
      </c>
      <c r="F87" s="7">
        <v>278.10000000000002</v>
      </c>
      <c r="G87" s="35" t="s">
        <v>54</v>
      </c>
      <c r="H87" s="24" t="s">
        <v>55</v>
      </c>
    </row>
    <row r="88" spans="1:8" ht="11.25" customHeight="1" x14ac:dyDescent="0.2">
      <c r="A88" s="10" t="s">
        <v>61</v>
      </c>
      <c r="B88" s="6">
        <v>40</v>
      </c>
      <c r="C88" s="7">
        <v>5.08</v>
      </c>
      <c r="D88" s="7">
        <v>4.5999999999999996</v>
      </c>
      <c r="E88" s="7">
        <v>0.28000000000000003</v>
      </c>
      <c r="F88" s="7">
        <v>63</v>
      </c>
      <c r="G88" s="35" t="s">
        <v>63</v>
      </c>
      <c r="H88" s="23" t="s">
        <v>62</v>
      </c>
    </row>
    <row r="89" spans="1:8" s="47" customFormat="1" x14ac:dyDescent="0.2">
      <c r="A89" s="24" t="s">
        <v>97</v>
      </c>
      <c r="B89" s="26">
        <v>50</v>
      </c>
      <c r="C89" s="46">
        <v>4.75</v>
      </c>
      <c r="D89" s="46">
        <v>1.5</v>
      </c>
      <c r="E89" s="46">
        <v>26</v>
      </c>
      <c r="F89" s="46">
        <v>132.5</v>
      </c>
      <c r="G89" s="36" t="s">
        <v>119</v>
      </c>
      <c r="H89" s="41" t="s">
        <v>92</v>
      </c>
    </row>
    <row r="90" spans="1:8" x14ac:dyDescent="0.2">
      <c r="A90" s="15" t="s">
        <v>14</v>
      </c>
      <c r="B90" s="36">
        <v>215</v>
      </c>
      <c r="C90" s="53">
        <v>7.0000000000000007E-2</v>
      </c>
      <c r="D90" s="53">
        <v>0.02</v>
      </c>
      <c r="E90" s="53">
        <v>15</v>
      </c>
      <c r="F90" s="53">
        <v>60</v>
      </c>
      <c r="G90" s="50" t="s">
        <v>15</v>
      </c>
      <c r="H90" s="10" t="s">
        <v>16</v>
      </c>
    </row>
    <row r="91" spans="1:8" x14ac:dyDescent="0.2">
      <c r="A91" s="14" t="s">
        <v>17</v>
      </c>
      <c r="B91" s="4">
        <f>SUM(B87:B90)</f>
        <v>555</v>
      </c>
      <c r="C91" s="51">
        <f>SUM(C87:C90)</f>
        <v>13.06</v>
      </c>
      <c r="D91" s="51">
        <f>SUM(D87:D90)</f>
        <v>16.45</v>
      </c>
      <c r="E91" s="51">
        <f>SUM(E87:E90)</f>
        <v>84.43</v>
      </c>
      <c r="F91" s="51">
        <f>SUM(F87:F90)</f>
        <v>533.6</v>
      </c>
      <c r="G91" s="67"/>
      <c r="H91" s="10"/>
    </row>
    <row r="92" spans="1:8" x14ac:dyDescent="0.2">
      <c r="A92" s="100" t="s">
        <v>185</v>
      </c>
      <c r="B92" s="101"/>
      <c r="C92" s="101"/>
      <c r="D92" s="101"/>
      <c r="E92" s="101"/>
      <c r="F92" s="101"/>
      <c r="G92" s="101"/>
      <c r="H92" s="102"/>
    </row>
    <row r="93" spans="1:8" ht="12" customHeight="1" x14ac:dyDescent="0.2">
      <c r="A93" s="10" t="s">
        <v>189</v>
      </c>
      <c r="B93" s="26">
        <v>200</v>
      </c>
      <c r="C93" s="26">
        <v>4.4000000000000004</v>
      </c>
      <c r="D93" s="26">
        <v>4.2</v>
      </c>
      <c r="E93" s="26">
        <v>13.2</v>
      </c>
      <c r="F93" s="26">
        <v>118.6</v>
      </c>
      <c r="G93" s="26" t="s">
        <v>190</v>
      </c>
      <c r="H93" s="41" t="s">
        <v>191</v>
      </c>
    </row>
    <row r="94" spans="1:8" s="78" customFormat="1" x14ac:dyDescent="0.25">
      <c r="A94" s="92" t="s">
        <v>229</v>
      </c>
      <c r="B94" s="80">
        <v>100</v>
      </c>
      <c r="C94" s="7">
        <v>7.44</v>
      </c>
      <c r="D94" s="7">
        <v>8.0500000000000007</v>
      </c>
      <c r="E94" s="7">
        <v>59.96</v>
      </c>
      <c r="F94" s="7">
        <v>347.11</v>
      </c>
      <c r="G94" s="90" t="s">
        <v>214</v>
      </c>
      <c r="H94" s="81" t="s">
        <v>215</v>
      </c>
    </row>
    <row r="95" spans="1:8" x14ac:dyDescent="0.2">
      <c r="A95" s="83" t="s">
        <v>218</v>
      </c>
      <c r="B95" s="38">
        <v>200</v>
      </c>
      <c r="C95" s="38">
        <v>0.6</v>
      </c>
      <c r="D95" s="38">
        <v>0.4</v>
      </c>
      <c r="E95" s="38">
        <v>32.6</v>
      </c>
      <c r="F95" s="38">
        <v>136.4</v>
      </c>
      <c r="G95" s="84" t="s">
        <v>51</v>
      </c>
      <c r="H95" s="39" t="s">
        <v>52</v>
      </c>
    </row>
    <row r="96" spans="1:8" x14ac:dyDescent="0.2">
      <c r="A96" s="24" t="s">
        <v>94</v>
      </c>
      <c r="B96" s="26">
        <v>20</v>
      </c>
      <c r="C96" s="59">
        <v>1.3</v>
      </c>
      <c r="D96" s="59">
        <v>0.2</v>
      </c>
      <c r="E96" s="59">
        <v>8.6</v>
      </c>
      <c r="F96" s="59">
        <v>43</v>
      </c>
      <c r="G96" s="12">
        <v>11</v>
      </c>
      <c r="H96" s="15" t="s">
        <v>96</v>
      </c>
    </row>
    <row r="97" spans="1:8" x14ac:dyDescent="0.2">
      <c r="A97" s="14" t="s">
        <v>17</v>
      </c>
      <c r="B97" s="68">
        <f>SUM(B93:B96)</f>
        <v>520</v>
      </c>
      <c r="C97" s="69">
        <f>SUM(C93:C96)</f>
        <v>13.74</v>
      </c>
      <c r="D97" s="69">
        <f>SUM(D93:D96)</f>
        <v>12.85</v>
      </c>
      <c r="E97" s="69">
        <f>SUM(E93:E96)</f>
        <v>114.35999999999999</v>
      </c>
      <c r="F97" s="69">
        <f>SUM(F93:F96)</f>
        <v>645.11</v>
      </c>
      <c r="G97" s="68"/>
      <c r="H97" s="10"/>
    </row>
    <row r="98" spans="1:8" x14ac:dyDescent="0.2">
      <c r="A98" s="110" t="s">
        <v>24</v>
      </c>
      <c r="B98" s="110"/>
      <c r="C98" s="110"/>
      <c r="D98" s="110"/>
      <c r="E98" s="110"/>
      <c r="F98" s="110"/>
      <c r="G98" s="110"/>
      <c r="H98" s="110"/>
    </row>
    <row r="99" spans="1:8" x14ac:dyDescent="0.2">
      <c r="A99" s="105" t="s">
        <v>2</v>
      </c>
      <c r="B99" s="110" t="s">
        <v>3</v>
      </c>
      <c r="C99" s="110"/>
      <c r="D99" s="110"/>
      <c r="E99" s="110"/>
      <c r="F99" s="110"/>
      <c r="G99" s="105" t="s">
        <v>4</v>
      </c>
      <c r="H99" s="105" t="s">
        <v>5</v>
      </c>
    </row>
    <row r="100" spans="1:8" ht="11.45" customHeight="1" x14ac:dyDescent="0.2">
      <c r="A100" s="105"/>
      <c r="B100" s="4" t="s">
        <v>6</v>
      </c>
      <c r="C100" s="51" t="s">
        <v>7</v>
      </c>
      <c r="D100" s="51" t="s">
        <v>8</v>
      </c>
      <c r="E100" s="51" t="s">
        <v>9</v>
      </c>
      <c r="F100" s="51" t="s">
        <v>10</v>
      </c>
      <c r="G100" s="105"/>
      <c r="H100" s="105"/>
    </row>
    <row r="101" spans="1:8" x14ac:dyDescent="0.2">
      <c r="A101" s="105" t="s">
        <v>11</v>
      </c>
      <c r="B101" s="105"/>
      <c r="C101" s="103"/>
      <c r="D101" s="103"/>
      <c r="E101" s="103"/>
      <c r="F101" s="103"/>
      <c r="G101" s="105"/>
      <c r="H101" s="105"/>
    </row>
    <row r="102" spans="1:8" ht="12.75" customHeight="1" x14ac:dyDescent="0.2">
      <c r="A102" s="10" t="s">
        <v>167</v>
      </c>
      <c r="B102" s="26">
        <v>90</v>
      </c>
      <c r="C102" s="46">
        <v>15</v>
      </c>
      <c r="D102" s="46">
        <v>10.4</v>
      </c>
      <c r="E102" s="46">
        <v>5.9</v>
      </c>
      <c r="F102" s="46">
        <v>176</v>
      </c>
      <c r="G102" s="36" t="s">
        <v>168</v>
      </c>
      <c r="H102" s="41" t="s">
        <v>86</v>
      </c>
    </row>
    <row r="103" spans="1:8" ht="22.15" customHeight="1" x14ac:dyDescent="0.2">
      <c r="A103" s="10" t="s">
        <v>161</v>
      </c>
      <c r="B103" s="16">
        <v>150</v>
      </c>
      <c r="C103" s="7">
        <v>5.98</v>
      </c>
      <c r="D103" s="7">
        <v>5.8</v>
      </c>
      <c r="E103" s="7">
        <v>38.69</v>
      </c>
      <c r="F103" s="7">
        <v>228.81</v>
      </c>
      <c r="G103" s="18" t="s">
        <v>162</v>
      </c>
      <c r="H103" s="10" t="s">
        <v>107</v>
      </c>
    </row>
    <row r="104" spans="1:8" s="47" customFormat="1" x14ac:dyDescent="0.2">
      <c r="A104" s="24" t="s">
        <v>110</v>
      </c>
      <c r="B104" s="36">
        <v>40</v>
      </c>
      <c r="C104" s="46">
        <v>3.2</v>
      </c>
      <c r="D104" s="46">
        <v>0.4</v>
      </c>
      <c r="E104" s="46">
        <v>20.399999999999999</v>
      </c>
      <c r="F104" s="46">
        <v>100</v>
      </c>
      <c r="G104" s="36" t="s">
        <v>95</v>
      </c>
      <c r="H104" s="15" t="s">
        <v>98</v>
      </c>
    </row>
    <row r="105" spans="1:8" x14ac:dyDescent="0.2">
      <c r="A105" s="56" t="s">
        <v>100</v>
      </c>
      <c r="B105" s="26">
        <v>222</v>
      </c>
      <c r="C105" s="53">
        <v>0.13</v>
      </c>
      <c r="D105" s="53">
        <v>0.02</v>
      </c>
      <c r="E105" s="53">
        <v>15.2</v>
      </c>
      <c r="F105" s="53">
        <v>62</v>
      </c>
      <c r="G105" s="36" t="s">
        <v>101</v>
      </c>
      <c r="H105" s="24" t="s">
        <v>102</v>
      </c>
    </row>
    <row r="106" spans="1:8" x14ac:dyDescent="0.2">
      <c r="A106" s="14" t="s">
        <v>17</v>
      </c>
      <c r="B106" s="4">
        <f>SUM(B102:B105)</f>
        <v>502</v>
      </c>
      <c r="C106" s="51">
        <f>SUM(C102:C105)</f>
        <v>24.31</v>
      </c>
      <c r="D106" s="51">
        <f>SUM(D102:D105)</f>
        <v>16.619999999999997</v>
      </c>
      <c r="E106" s="51">
        <f>SUM(E102:E105)</f>
        <v>80.19</v>
      </c>
      <c r="F106" s="51">
        <f>SUM(F102:F105)</f>
        <v>566.80999999999995</v>
      </c>
      <c r="G106" s="4"/>
      <c r="H106" s="10"/>
    </row>
    <row r="107" spans="1:8" x14ac:dyDescent="0.2">
      <c r="A107" s="100" t="s">
        <v>185</v>
      </c>
      <c r="B107" s="101"/>
      <c r="C107" s="101"/>
      <c r="D107" s="101"/>
      <c r="E107" s="101"/>
      <c r="F107" s="101"/>
      <c r="G107" s="101"/>
      <c r="H107" s="102"/>
    </row>
    <row r="108" spans="1:8" ht="21" customHeight="1" x14ac:dyDescent="0.2">
      <c r="A108" s="10" t="s">
        <v>192</v>
      </c>
      <c r="B108" s="70">
        <v>200</v>
      </c>
      <c r="C108" s="17">
        <v>1.18</v>
      </c>
      <c r="D108" s="17">
        <v>4.84</v>
      </c>
      <c r="E108" s="17">
        <v>9.08</v>
      </c>
      <c r="F108" s="17">
        <v>76.180000000000007</v>
      </c>
      <c r="G108" s="75" t="s">
        <v>193</v>
      </c>
      <c r="H108" s="72" t="s">
        <v>194</v>
      </c>
    </row>
    <row r="109" spans="1:8" s="78" customFormat="1" x14ac:dyDescent="0.25">
      <c r="A109" s="95" t="s">
        <v>234</v>
      </c>
      <c r="B109" s="98">
        <v>80</v>
      </c>
      <c r="C109" s="7">
        <v>8.0299999999999994</v>
      </c>
      <c r="D109" s="7">
        <v>9.4700000000000006</v>
      </c>
      <c r="E109" s="7">
        <v>26.35</v>
      </c>
      <c r="F109" s="7">
        <v>223.43</v>
      </c>
      <c r="G109" s="96" t="s">
        <v>232</v>
      </c>
      <c r="H109" s="97" t="s">
        <v>233</v>
      </c>
    </row>
    <row r="110" spans="1:8" x14ac:dyDescent="0.2">
      <c r="A110" s="10" t="s">
        <v>211</v>
      </c>
      <c r="B110" s="36">
        <v>200</v>
      </c>
      <c r="C110" s="79">
        <v>0</v>
      </c>
      <c r="D110" s="79">
        <v>0</v>
      </c>
      <c r="E110" s="79">
        <v>19.97</v>
      </c>
      <c r="F110" s="79">
        <v>76</v>
      </c>
      <c r="G110" s="50" t="s">
        <v>212</v>
      </c>
      <c r="H110" s="15" t="s">
        <v>213</v>
      </c>
    </row>
    <row r="111" spans="1:8" x14ac:dyDescent="0.2">
      <c r="A111" s="24" t="s">
        <v>94</v>
      </c>
      <c r="B111" s="26">
        <v>20</v>
      </c>
      <c r="C111" s="59">
        <v>1.3</v>
      </c>
      <c r="D111" s="59">
        <v>0.2</v>
      </c>
      <c r="E111" s="59">
        <v>8.6</v>
      </c>
      <c r="F111" s="59">
        <v>43</v>
      </c>
      <c r="G111" s="12">
        <v>11</v>
      </c>
      <c r="H111" s="15" t="s">
        <v>96</v>
      </c>
    </row>
    <row r="112" spans="1:8" x14ac:dyDescent="0.2">
      <c r="A112" s="14" t="s">
        <v>17</v>
      </c>
      <c r="B112" s="68">
        <f>SUM(B108:B111)</f>
        <v>500</v>
      </c>
      <c r="C112" s="69">
        <f>SUM(C108:C111)</f>
        <v>10.51</v>
      </c>
      <c r="D112" s="69">
        <f>SUM(D108:D111)</f>
        <v>14.51</v>
      </c>
      <c r="E112" s="69">
        <f>SUM(E108:E111)</f>
        <v>64</v>
      </c>
      <c r="F112" s="69">
        <f>SUM(F108:F111)</f>
        <v>418.61</v>
      </c>
      <c r="G112" s="68"/>
      <c r="H112" s="10"/>
    </row>
    <row r="113" spans="1:8" x14ac:dyDescent="0.2">
      <c r="A113" s="110" t="s">
        <v>35</v>
      </c>
      <c r="B113" s="110"/>
      <c r="C113" s="110"/>
      <c r="D113" s="110"/>
      <c r="E113" s="110"/>
      <c r="F113" s="110"/>
      <c r="G113" s="110"/>
      <c r="H113" s="110"/>
    </row>
    <row r="114" spans="1:8" x14ac:dyDescent="0.2">
      <c r="A114" s="105" t="s">
        <v>2</v>
      </c>
      <c r="B114" s="110" t="s">
        <v>3</v>
      </c>
      <c r="C114" s="110"/>
      <c r="D114" s="110"/>
      <c r="E114" s="110"/>
      <c r="F114" s="110"/>
      <c r="G114" s="105" t="s">
        <v>4</v>
      </c>
      <c r="H114" s="105" t="s">
        <v>5</v>
      </c>
    </row>
    <row r="115" spans="1:8" ht="11.45" customHeight="1" x14ac:dyDescent="0.2">
      <c r="A115" s="105"/>
      <c r="B115" s="4" t="s">
        <v>6</v>
      </c>
      <c r="C115" s="51" t="s">
        <v>7</v>
      </c>
      <c r="D115" s="51" t="s">
        <v>8</v>
      </c>
      <c r="E115" s="51" t="s">
        <v>9</v>
      </c>
      <c r="F115" s="51" t="s">
        <v>10</v>
      </c>
      <c r="G115" s="105"/>
      <c r="H115" s="105"/>
    </row>
    <row r="116" spans="1:8" x14ac:dyDescent="0.2">
      <c r="A116" s="105" t="s">
        <v>11</v>
      </c>
      <c r="B116" s="105"/>
      <c r="C116" s="105"/>
      <c r="D116" s="105"/>
      <c r="E116" s="105"/>
      <c r="F116" s="105"/>
      <c r="G116" s="105"/>
      <c r="H116" s="105"/>
    </row>
    <row r="117" spans="1:8" ht="12" customHeight="1" x14ac:dyDescent="0.2">
      <c r="A117" s="10" t="s">
        <v>169</v>
      </c>
      <c r="B117" s="36">
        <v>90</v>
      </c>
      <c r="C117" s="46">
        <v>14.68</v>
      </c>
      <c r="D117" s="46">
        <v>9.98</v>
      </c>
      <c r="E117" s="46">
        <v>11.03</v>
      </c>
      <c r="F117" s="46">
        <v>180.7</v>
      </c>
      <c r="G117" s="36" t="s">
        <v>170</v>
      </c>
      <c r="H117" s="15" t="s">
        <v>28</v>
      </c>
    </row>
    <row r="118" spans="1:8" ht="13.5" customHeight="1" x14ac:dyDescent="0.2">
      <c r="A118" s="10" t="s">
        <v>46</v>
      </c>
      <c r="B118" s="36">
        <v>150</v>
      </c>
      <c r="C118" s="66">
        <v>3.44</v>
      </c>
      <c r="D118" s="66">
        <v>13.15</v>
      </c>
      <c r="E118" s="66">
        <v>27.92</v>
      </c>
      <c r="F118" s="66">
        <v>243.75</v>
      </c>
      <c r="G118" s="48" t="s">
        <v>83</v>
      </c>
      <c r="H118" s="15" t="s">
        <v>47</v>
      </c>
    </row>
    <row r="119" spans="1:8" ht="22.5" x14ac:dyDescent="0.2">
      <c r="A119" s="24" t="s">
        <v>108</v>
      </c>
      <c r="B119" s="26">
        <v>60</v>
      </c>
      <c r="C119" s="46">
        <v>0.66</v>
      </c>
      <c r="D119" s="46">
        <v>0.12</v>
      </c>
      <c r="E119" s="46">
        <v>2.2799999999999998</v>
      </c>
      <c r="F119" s="46">
        <v>13.2</v>
      </c>
      <c r="G119" s="26" t="s">
        <v>109</v>
      </c>
      <c r="H119" s="15" t="s">
        <v>70</v>
      </c>
    </row>
    <row r="120" spans="1:8" s="47" customFormat="1" ht="12.75" customHeight="1" x14ac:dyDescent="0.2">
      <c r="A120" s="24" t="s">
        <v>97</v>
      </c>
      <c r="B120" s="26">
        <v>50</v>
      </c>
      <c r="C120" s="46">
        <v>4.75</v>
      </c>
      <c r="D120" s="46">
        <v>1.5</v>
      </c>
      <c r="E120" s="46">
        <v>26</v>
      </c>
      <c r="F120" s="46">
        <v>132.5</v>
      </c>
      <c r="G120" s="36" t="s">
        <v>119</v>
      </c>
      <c r="H120" s="41" t="s">
        <v>92</v>
      </c>
    </row>
    <row r="121" spans="1:8" ht="12.75" customHeight="1" x14ac:dyDescent="0.2">
      <c r="A121" s="15" t="s">
        <v>14</v>
      </c>
      <c r="B121" s="36">
        <v>215</v>
      </c>
      <c r="C121" s="53">
        <v>7.0000000000000007E-2</v>
      </c>
      <c r="D121" s="53">
        <v>0.02</v>
      </c>
      <c r="E121" s="53">
        <v>15</v>
      </c>
      <c r="F121" s="53">
        <v>60</v>
      </c>
      <c r="G121" s="36" t="s">
        <v>15</v>
      </c>
      <c r="H121" s="10" t="s">
        <v>16</v>
      </c>
    </row>
    <row r="122" spans="1:8" x14ac:dyDescent="0.2">
      <c r="A122" s="14" t="s">
        <v>17</v>
      </c>
      <c r="B122" s="4">
        <f>SUM(B117:B121)</f>
        <v>565</v>
      </c>
      <c r="C122" s="55">
        <f>SUM(C117:C121)</f>
        <v>23.6</v>
      </c>
      <c r="D122" s="55">
        <f>SUM(D117:D121)</f>
        <v>24.770000000000003</v>
      </c>
      <c r="E122" s="55">
        <f>SUM(E117:E121)</f>
        <v>82.23</v>
      </c>
      <c r="F122" s="55">
        <f>SUM(F117:F121)</f>
        <v>630.15</v>
      </c>
      <c r="G122" s="4"/>
      <c r="H122" s="10"/>
    </row>
    <row r="123" spans="1:8" x14ac:dyDescent="0.2">
      <c r="A123" s="100" t="s">
        <v>185</v>
      </c>
      <c r="B123" s="101"/>
      <c r="C123" s="101"/>
      <c r="D123" s="101"/>
      <c r="E123" s="101"/>
      <c r="F123" s="101"/>
      <c r="G123" s="101"/>
      <c r="H123" s="102"/>
    </row>
    <row r="124" spans="1:8" x14ac:dyDescent="0.2">
      <c r="A124" s="20" t="s">
        <v>195</v>
      </c>
      <c r="B124" s="73">
        <v>200</v>
      </c>
      <c r="C124" s="43">
        <v>1.35</v>
      </c>
      <c r="D124" s="43">
        <v>3.96</v>
      </c>
      <c r="E124" s="43">
        <v>8.68</v>
      </c>
      <c r="F124" s="43">
        <v>76.09</v>
      </c>
      <c r="G124" s="76" t="s">
        <v>196</v>
      </c>
      <c r="H124" s="23" t="s">
        <v>197</v>
      </c>
    </row>
    <row r="125" spans="1:8" s="78" customFormat="1" x14ac:dyDescent="0.2">
      <c r="A125" s="24" t="s">
        <v>222</v>
      </c>
      <c r="B125" s="6">
        <v>80</v>
      </c>
      <c r="C125" s="46">
        <v>3.85</v>
      </c>
      <c r="D125" s="46">
        <v>4.3</v>
      </c>
      <c r="E125" s="46">
        <v>36.799999999999997</v>
      </c>
      <c r="F125" s="46">
        <v>197.4</v>
      </c>
      <c r="G125" s="35" t="s">
        <v>223</v>
      </c>
      <c r="H125" s="41" t="s">
        <v>224</v>
      </c>
    </row>
    <row r="126" spans="1:8" x14ac:dyDescent="0.2">
      <c r="A126" s="10" t="s">
        <v>219</v>
      </c>
      <c r="B126" s="85">
        <v>200</v>
      </c>
      <c r="C126" s="43">
        <v>0.16</v>
      </c>
      <c r="D126" s="43">
        <v>0.16</v>
      </c>
      <c r="E126" s="43">
        <v>27.88</v>
      </c>
      <c r="F126" s="43">
        <v>114.6</v>
      </c>
      <c r="G126" s="35" t="s">
        <v>220</v>
      </c>
      <c r="H126" s="15" t="s">
        <v>221</v>
      </c>
    </row>
    <row r="127" spans="1:8" x14ac:dyDescent="0.2">
      <c r="A127" s="24" t="s">
        <v>94</v>
      </c>
      <c r="B127" s="26">
        <v>20</v>
      </c>
      <c r="C127" s="59">
        <v>1.3</v>
      </c>
      <c r="D127" s="59">
        <v>0.2</v>
      </c>
      <c r="E127" s="59">
        <v>8.6</v>
      </c>
      <c r="F127" s="59">
        <v>43</v>
      </c>
      <c r="G127" s="12">
        <v>11</v>
      </c>
      <c r="H127" s="15" t="s">
        <v>96</v>
      </c>
    </row>
    <row r="128" spans="1:8" x14ac:dyDescent="0.2">
      <c r="A128" s="14" t="s">
        <v>17</v>
      </c>
      <c r="B128" s="68">
        <f>SUM(B124:B127)</f>
        <v>500</v>
      </c>
      <c r="C128" s="69">
        <f>SUM(C124:C127)</f>
        <v>6.66</v>
      </c>
      <c r="D128" s="69">
        <f>SUM(D124:D127)</f>
        <v>8.6199999999999992</v>
      </c>
      <c r="E128" s="69">
        <f>SUM(E124:E127)</f>
        <v>81.96</v>
      </c>
      <c r="F128" s="69">
        <f>SUM(F124:F127)</f>
        <v>431.09000000000003</v>
      </c>
      <c r="G128" s="68"/>
      <c r="H128" s="10"/>
    </row>
    <row r="129" spans="1:8" x14ac:dyDescent="0.2">
      <c r="A129" s="110" t="s">
        <v>36</v>
      </c>
      <c r="B129" s="110"/>
      <c r="C129" s="110"/>
      <c r="D129" s="110"/>
      <c r="E129" s="110"/>
      <c r="F129" s="110"/>
      <c r="G129" s="110"/>
      <c r="H129" s="110"/>
    </row>
    <row r="130" spans="1:8" x14ac:dyDescent="0.2">
      <c r="A130" s="105" t="s">
        <v>2</v>
      </c>
      <c r="B130" s="110" t="s">
        <v>3</v>
      </c>
      <c r="C130" s="110"/>
      <c r="D130" s="110"/>
      <c r="E130" s="110"/>
      <c r="F130" s="110"/>
      <c r="G130" s="105" t="s">
        <v>4</v>
      </c>
      <c r="H130" s="105" t="s">
        <v>5</v>
      </c>
    </row>
    <row r="131" spans="1:8" ht="11.45" customHeight="1" x14ac:dyDescent="0.2">
      <c r="A131" s="105"/>
      <c r="B131" s="4" t="s">
        <v>6</v>
      </c>
      <c r="C131" s="51" t="s">
        <v>7</v>
      </c>
      <c r="D131" s="51" t="s">
        <v>8</v>
      </c>
      <c r="E131" s="51" t="s">
        <v>9</v>
      </c>
      <c r="F131" s="51" t="s">
        <v>10</v>
      </c>
      <c r="G131" s="105"/>
      <c r="H131" s="105"/>
    </row>
    <row r="132" spans="1:8" x14ac:dyDescent="0.2">
      <c r="A132" s="105" t="s">
        <v>11</v>
      </c>
      <c r="B132" s="105"/>
      <c r="C132" s="105"/>
      <c r="D132" s="105"/>
      <c r="E132" s="105"/>
      <c r="F132" s="105"/>
      <c r="G132" s="105"/>
      <c r="H132" s="105"/>
    </row>
    <row r="133" spans="1:8" ht="12.75" customHeight="1" x14ac:dyDescent="0.2">
      <c r="A133" s="10" t="s">
        <v>120</v>
      </c>
      <c r="B133" s="36">
        <v>90</v>
      </c>
      <c r="C133" s="62">
        <v>11.32</v>
      </c>
      <c r="D133" s="62">
        <v>12.8</v>
      </c>
      <c r="E133" s="62">
        <v>12.2</v>
      </c>
      <c r="F133" s="62">
        <v>207.8</v>
      </c>
      <c r="G133" s="36" t="s">
        <v>121</v>
      </c>
      <c r="H133" s="41" t="s">
        <v>76</v>
      </c>
    </row>
    <row r="134" spans="1:8" ht="12.75" customHeight="1" x14ac:dyDescent="0.2">
      <c r="A134" s="10" t="s">
        <v>151</v>
      </c>
      <c r="B134" s="16">
        <v>50</v>
      </c>
      <c r="C134" s="7">
        <v>0.55000000000000004</v>
      </c>
      <c r="D134" s="7">
        <v>1</v>
      </c>
      <c r="E134" s="7">
        <v>3.1</v>
      </c>
      <c r="F134" s="7">
        <v>24</v>
      </c>
      <c r="G134" s="34" t="s">
        <v>152</v>
      </c>
      <c r="H134" s="23" t="s">
        <v>153</v>
      </c>
    </row>
    <row r="135" spans="1:8" ht="20.45" customHeight="1" x14ac:dyDescent="0.2">
      <c r="A135" s="42" t="s">
        <v>157</v>
      </c>
      <c r="B135" s="6">
        <v>100</v>
      </c>
      <c r="C135" s="11">
        <v>4.9400000000000004</v>
      </c>
      <c r="D135" s="11">
        <v>4.1399999999999997</v>
      </c>
      <c r="E135" s="11">
        <v>24.34</v>
      </c>
      <c r="F135" s="11">
        <v>153.57</v>
      </c>
      <c r="G135" s="34" t="s">
        <v>158</v>
      </c>
      <c r="H135" s="65" t="s">
        <v>117</v>
      </c>
    </row>
    <row r="136" spans="1:8" s="47" customFormat="1" ht="12" customHeight="1" x14ac:dyDescent="0.2">
      <c r="A136" s="24" t="s">
        <v>110</v>
      </c>
      <c r="B136" s="36">
        <v>40</v>
      </c>
      <c r="C136" s="49">
        <v>3.2</v>
      </c>
      <c r="D136" s="49">
        <v>0.4</v>
      </c>
      <c r="E136" s="49">
        <v>20.399999999999999</v>
      </c>
      <c r="F136" s="49">
        <v>100</v>
      </c>
      <c r="G136" s="36" t="s">
        <v>95</v>
      </c>
      <c r="H136" s="15" t="s">
        <v>98</v>
      </c>
    </row>
    <row r="137" spans="1:8" ht="12" customHeight="1" x14ac:dyDescent="0.2">
      <c r="A137" s="56" t="s">
        <v>100</v>
      </c>
      <c r="B137" s="26">
        <v>222</v>
      </c>
      <c r="C137" s="53">
        <v>0.13</v>
      </c>
      <c r="D137" s="53">
        <v>0.02</v>
      </c>
      <c r="E137" s="53">
        <v>15.2</v>
      </c>
      <c r="F137" s="53">
        <v>62</v>
      </c>
      <c r="G137" s="36" t="s">
        <v>101</v>
      </c>
      <c r="H137" s="24" t="s">
        <v>102</v>
      </c>
    </row>
    <row r="138" spans="1:8" ht="15.75" customHeight="1" x14ac:dyDescent="0.2">
      <c r="A138" s="14" t="s">
        <v>17</v>
      </c>
      <c r="B138" s="4">
        <f>SUM(B133:B137)</f>
        <v>502</v>
      </c>
      <c r="C138" s="55">
        <f>SUM(C133:C137)</f>
        <v>20.14</v>
      </c>
      <c r="D138" s="55">
        <f>SUM(D133:D137)</f>
        <v>18.36</v>
      </c>
      <c r="E138" s="55">
        <f>SUM(E133:E137)</f>
        <v>75.239999999999995</v>
      </c>
      <c r="F138" s="55">
        <f>SUM(F133:F137)</f>
        <v>547.37</v>
      </c>
      <c r="G138" s="4"/>
      <c r="H138" s="10"/>
    </row>
    <row r="139" spans="1:8" ht="12.6" customHeight="1" x14ac:dyDescent="0.2">
      <c r="A139" s="100" t="s">
        <v>185</v>
      </c>
      <c r="B139" s="101"/>
      <c r="C139" s="101"/>
      <c r="D139" s="101"/>
      <c r="E139" s="101"/>
      <c r="F139" s="101"/>
      <c r="G139" s="101"/>
      <c r="H139" s="102"/>
    </row>
    <row r="140" spans="1:8" ht="12.75" customHeight="1" x14ac:dyDescent="0.2">
      <c r="A140" s="10" t="s">
        <v>198</v>
      </c>
      <c r="B140" s="36">
        <v>200</v>
      </c>
      <c r="C140" s="26">
        <v>1.62</v>
      </c>
      <c r="D140" s="26">
        <v>2.19</v>
      </c>
      <c r="E140" s="26">
        <v>12.81</v>
      </c>
      <c r="F140" s="26">
        <v>77.13</v>
      </c>
      <c r="G140" s="26" t="s">
        <v>199</v>
      </c>
      <c r="H140" s="15" t="s">
        <v>200</v>
      </c>
    </row>
    <row r="141" spans="1:8" s="78" customFormat="1" ht="22.5" x14ac:dyDescent="0.2">
      <c r="A141" s="94" t="s">
        <v>230</v>
      </c>
      <c r="B141" s="6">
        <v>100</v>
      </c>
      <c r="C141" s="7">
        <v>5.53</v>
      </c>
      <c r="D141" s="7">
        <v>9.1999999999999993</v>
      </c>
      <c r="E141" s="7">
        <v>35.9</v>
      </c>
      <c r="F141" s="7">
        <v>246.8</v>
      </c>
      <c r="G141" s="35" t="s">
        <v>231</v>
      </c>
      <c r="H141" s="23" t="s">
        <v>204</v>
      </c>
    </row>
    <row r="142" spans="1:8" x14ac:dyDescent="0.2">
      <c r="A142" s="83" t="s">
        <v>218</v>
      </c>
      <c r="B142" s="38">
        <v>200</v>
      </c>
      <c r="C142" s="38">
        <v>0.6</v>
      </c>
      <c r="D142" s="38">
        <v>0.4</v>
      </c>
      <c r="E142" s="38">
        <v>32.6</v>
      </c>
      <c r="F142" s="38">
        <v>136.4</v>
      </c>
      <c r="G142" s="84" t="s">
        <v>51</v>
      </c>
      <c r="H142" s="39" t="s">
        <v>52</v>
      </c>
    </row>
    <row r="143" spans="1:8" x14ac:dyDescent="0.2">
      <c r="A143" s="24" t="s">
        <v>94</v>
      </c>
      <c r="B143" s="26">
        <v>20</v>
      </c>
      <c r="C143" s="59">
        <v>1.3</v>
      </c>
      <c r="D143" s="59">
        <v>0.2</v>
      </c>
      <c r="E143" s="59">
        <v>8.6</v>
      </c>
      <c r="F143" s="59">
        <v>43</v>
      </c>
      <c r="G143" s="12">
        <v>11</v>
      </c>
      <c r="H143" s="15" t="s">
        <v>96</v>
      </c>
    </row>
    <row r="144" spans="1:8" x14ac:dyDescent="0.2">
      <c r="A144" s="14" t="s">
        <v>17</v>
      </c>
      <c r="B144" s="68">
        <f>SUM(B140:B143)</f>
        <v>520</v>
      </c>
      <c r="C144" s="69">
        <f>SUM(C140:C143)</f>
        <v>9.0500000000000007</v>
      </c>
      <c r="D144" s="69">
        <f>SUM(D140:D143)</f>
        <v>11.989999999999998</v>
      </c>
      <c r="E144" s="69">
        <f>SUM(E140:E143)</f>
        <v>89.91</v>
      </c>
      <c r="F144" s="69">
        <f>SUM(F140:F143)</f>
        <v>503.33000000000004</v>
      </c>
      <c r="G144" s="68"/>
      <c r="H144" s="10"/>
    </row>
    <row r="145" spans="1:8" x14ac:dyDescent="0.2">
      <c r="A145" s="110" t="s">
        <v>45</v>
      </c>
      <c r="B145" s="110"/>
      <c r="C145" s="110"/>
      <c r="D145" s="110"/>
      <c r="E145" s="110"/>
      <c r="F145" s="110"/>
      <c r="G145" s="110"/>
      <c r="H145" s="110"/>
    </row>
    <row r="146" spans="1:8" x14ac:dyDescent="0.2">
      <c r="A146" s="105" t="s">
        <v>2</v>
      </c>
      <c r="B146" s="110" t="s">
        <v>3</v>
      </c>
      <c r="C146" s="110"/>
      <c r="D146" s="110"/>
      <c r="E146" s="110"/>
      <c r="F146" s="110"/>
      <c r="G146" s="105" t="s">
        <v>4</v>
      </c>
      <c r="H146" s="105" t="s">
        <v>5</v>
      </c>
    </row>
    <row r="147" spans="1:8" ht="11.45" customHeight="1" x14ac:dyDescent="0.2">
      <c r="A147" s="105"/>
      <c r="B147" s="4" t="s">
        <v>6</v>
      </c>
      <c r="C147" s="51" t="s">
        <v>7</v>
      </c>
      <c r="D147" s="51" t="s">
        <v>8</v>
      </c>
      <c r="E147" s="51" t="s">
        <v>9</v>
      </c>
      <c r="F147" s="51" t="s">
        <v>10</v>
      </c>
      <c r="G147" s="105"/>
      <c r="H147" s="105"/>
    </row>
    <row r="148" spans="1:8" x14ac:dyDescent="0.2">
      <c r="A148" s="105" t="s">
        <v>11</v>
      </c>
      <c r="B148" s="105"/>
      <c r="C148" s="103"/>
      <c r="D148" s="103"/>
      <c r="E148" s="103"/>
      <c r="F148" s="103"/>
      <c r="G148" s="105"/>
      <c r="H148" s="105"/>
    </row>
    <row r="149" spans="1:8" ht="12.75" customHeight="1" x14ac:dyDescent="0.2">
      <c r="A149" s="10" t="s">
        <v>173</v>
      </c>
      <c r="B149" s="6">
        <v>90</v>
      </c>
      <c r="C149" s="7">
        <v>14.9</v>
      </c>
      <c r="D149" s="7">
        <v>11.2</v>
      </c>
      <c r="E149" s="7">
        <v>13.1</v>
      </c>
      <c r="F149" s="7">
        <v>214.2</v>
      </c>
      <c r="G149" s="48" t="s">
        <v>174</v>
      </c>
      <c r="H149" s="10" t="s">
        <v>57</v>
      </c>
    </row>
    <row r="150" spans="1:8" ht="12.75" customHeight="1" x14ac:dyDescent="0.2">
      <c r="A150" s="10" t="s">
        <v>171</v>
      </c>
      <c r="B150" s="16">
        <v>150</v>
      </c>
      <c r="C150" s="11">
        <v>2.87</v>
      </c>
      <c r="D150" s="11">
        <v>5.85</v>
      </c>
      <c r="E150" s="11">
        <v>23.19</v>
      </c>
      <c r="F150" s="11">
        <v>154.58000000000001</v>
      </c>
      <c r="G150" s="8" t="s">
        <v>88</v>
      </c>
      <c r="H150" s="23" t="s">
        <v>87</v>
      </c>
    </row>
    <row r="151" spans="1:8" s="47" customFormat="1" ht="12.75" customHeight="1" x14ac:dyDescent="0.2">
      <c r="A151" s="10" t="s">
        <v>99</v>
      </c>
      <c r="B151" s="36">
        <v>100</v>
      </c>
      <c r="C151" s="49">
        <v>0.4</v>
      </c>
      <c r="D151" s="49">
        <v>0.4</v>
      </c>
      <c r="E151" s="49">
        <f>19.6/2</f>
        <v>9.8000000000000007</v>
      </c>
      <c r="F151" s="49">
        <f>94/2</f>
        <v>47</v>
      </c>
      <c r="G151" s="36" t="s">
        <v>12</v>
      </c>
      <c r="H151" s="10" t="s">
        <v>13</v>
      </c>
    </row>
    <row r="152" spans="1:8" x14ac:dyDescent="0.2">
      <c r="A152" s="10" t="s">
        <v>122</v>
      </c>
      <c r="B152" s="36">
        <v>50</v>
      </c>
      <c r="C152" s="46">
        <v>3.54</v>
      </c>
      <c r="D152" s="46">
        <v>6.57</v>
      </c>
      <c r="E152" s="46">
        <v>27.87</v>
      </c>
      <c r="F152" s="46">
        <v>185</v>
      </c>
      <c r="G152" s="26" t="s">
        <v>123</v>
      </c>
      <c r="H152" s="41" t="s">
        <v>124</v>
      </c>
    </row>
    <row r="153" spans="1:8" x14ac:dyDescent="0.2">
      <c r="A153" s="15" t="s">
        <v>14</v>
      </c>
      <c r="B153" s="36">
        <v>215</v>
      </c>
      <c r="C153" s="53">
        <v>7.0000000000000007E-2</v>
      </c>
      <c r="D153" s="53">
        <v>0.02</v>
      </c>
      <c r="E153" s="53">
        <v>15</v>
      </c>
      <c r="F153" s="53">
        <v>60</v>
      </c>
      <c r="G153" s="36" t="s">
        <v>15</v>
      </c>
      <c r="H153" s="10" t="s">
        <v>16</v>
      </c>
    </row>
    <row r="154" spans="1:8" x14ac:dyDescent="0.2">
      <c r="A154" s="14" t="s">
        <v>17</v>
      </c>
      <c r="B154" s="4">
        <f>SUM(B149:B153)</f>
        <v>605</v>
      </c>
      <c r="C154" s="55">
        <f>SUM(C149:C153)</f>
        <v>21.779999999999998</v>
      </c>
      <c r="D154" s="55">
        <f>SUM(D149:D153)</f>
        <v>24.039999999999996</v>
      </c>
      <c r="E154" s="55">
        <f>SUM(E149:E153)</f>
        <v>88.960000000000008</v>
      </c>
      <c r="F154" s="55">
        <f>SUM(F149:F153)</f>
        <v>660.78</v>
      </c>
      <c r="G154" s="4"/>
      <c r="H154" s="10"/>
    </row>
    <row r="155" spans="1:8" x14ac:dyDescent="0.2">
      <c r="A155" s="100" t="s">
        <v>185</v>
      </c>
      <c r="B155" s="101"/>
      <c r="C155" s="101"/>
      <c r="D155" s="101"/>
      <c r="E155" s="101"/>
      <c r="F155" s="101"/>
      <c r="G155" s="101"/>
      <c r="H155" s="102"/>
    </row>
    <row r="156" spans="1:8" ht="13.15" customHeight="1" x14ac:dyDescent="0.2">
      <c r="A156" s="10" t="s">
        <v>201</v>
      </c>
      <c r="B156" s="6">
        <v>200</v>
      </c>
      <c r="C156" s="17">
        <v>0.99</v>
      </c>
      <c r="D156" s="17">
        <v>3.9</v>
      </c>
      <c r="E156" s="17">
        <v>6.53</v>
      </c>
      <c r="F156" s="17">
        <v>64.42</v>
      </c>
      <c r="G156" s="8" t="s">
        <v>202</v>
      </c>
      <c r="H156" s="56" t="s">
        <v>203</v>
      </c>
    </row>
    <row r="157" spans="1:8" s="78" customFormat="1" ht="22.5" x14ac:dyDescent="0.2">
      <c r="A157" s="32" t="s">
        <v>227</v>
      </c>
      <c r="B157" s="87">
        <v>100</v>
      </c>
      <c r="C157" s="7">
        <v>6.6</v>
      </c>
      <c r="D157" s="7">
        <v>14.36</v>
      </c>
      <c r="E157" s="7">
        <v>41.13</v>
      </c>
      <c r="F157" s="7">
        <v>320</v>
      </c>
      <c r="G157" s="88" t="s">
        <v>228</v>
      </c>
      <c r="H157" s="89" t="s">
        <v>225</v>
      </c>
    </row>
    <row r="158" spans="1:8" ht="11.45" customHeight="1" x14ac:dyDescent="0.2">
      <c r="A158" s="10" t="s">
        <v>211</v>
      </c>
      <c r="B158" s="36">
        <v>200</v>
      </c>
      <c r="C158" s="79">
        <v>0</v>
      </c>
      <c r="D158" s="79">
        <v>0</v>
      </c>
      <c r="E158" s="79">
        <v>19.97</v>
      </c>
      <c r="F158" s="79">
        <v>76</v>
      </c>
      <c r="G158" s="50" t="s">
        <v>212</v>
      </c>
      <c r="H158" s="15" t="s">
        <v>213</v>
      </c>
    </row>
    <row r="159" spans="1:8" ht="11.45" customHeight="1" x14ac:dyDescent="0.2">
      <c r="A159" s="24" t="s">
        <v>94</v>
      </c>
      <c r="B159" s="26">
        <v>20</v>
      </c>
      <c r="C159" s="59">
        <v>1.3</v>
      </c>
      <c r="D159" s="59">
        <v>0.2</v>
      </c>
      <c r="E159" s="59">
        <v>8.6</v>
      </c>
      <c r="F159" s="59">
        <v>43</v>
      </c>
      <c r="G159" s="12">
        <v>11</v>
      </c>
      <c r="H159" s="15" t="s">
        <v>96</v>
      </c>
    </row>
    <row r="160" spans="1:8" ht="12" customHeight="1" x14ac:dyDescent="0.2">
      <c r="A160" s="14" t="s">
        <v>17</v>
      </c>
      <c r="B160" s="68">
        <f>SUM(B156:B159)</f>
        <v>520</v>
      </c>
      <c r="C160" s="69">
        <f>SUM(C156:C159)</f>
        <v>8.89</v>
      </c>
      <c r="D160" s="69">
        <f>SUM(D156:D159)</f>
        <v>18.459999999999997</v>
      </c>
      <c r="E160" s="69">
        <f>SUM(E156:E159)</f>
        <v>76.22999999999999</v>
      </c>
      <c r="F160" s="69">
        <f>SUM(F156:F159)</f>
        <v>503.42</v>
      </c>
      <c r="G160" s="68"/>
      <c r="H160" s="10"/>
    </row>
  </sheetData>
  <mergeCells count="73">
    <mergeCell ref="A148:H148"/>
    <mergeCell ref="A132:H132"/>
    <mergeCell ref="A145:H145"/>
    <mergeCell ref="A146:A147"/>
    <mergeCell ref="B146:F146"/>
    <mergeCell ref="G146:G147"/>
    <mergeCell ref="H146:H147"/>
    <mergeCell ref="A139:H139"/>
    <mergeCell ref="A116:H116"/>
    <mergeCell ref="A129:H129"/>
    <mergeCell ref="A130:A131"/>
    <mergeCell ref="B130:F130"/>
    <mergeCell ref="G130:G131"/>
    <mergeCell ref="H130:H131"/>
    <mergeCell ref="A123:H123"/>
    <mergeCell ref="A101:H101"/>
    <mergeCell ref="A113:H113"/>
    <mergeCell ref="A114:A115"/>
    <mergeCell ref="B114:F114"/>
    <mergeCell ref="G114:G115"/>
    <mergeCell ref="H114:H115"/>
    <mergeCell ref="A107:H107"/>
    <mergeCell ref="A86:H86"/>
    <mergeCell ref="A98:H98"/>
    <mergeCell ref="A99:A100"/>
    <mergeCell ref="B99:F99"/>
    <mergeCell ref="G99:G100"/>
    <mergeCell ref="H99:H100"/>
    <mergeCell ref="A92:H92"/>
    <mergeCell ref="A69:H69"/>
    <mergeCell ref="A82:H82"/>
    <mergeCell ref="A83:H83"/>
    <mergeCell ref="A84:A85"/>
    <mergeCell ref="B84:F84"/>
    <mergeCell ref="G84:G85"/>
    <mergeCell ref="H84:H85"/>
    <mergeCell ref="A76:H76"/>
    <mergeCell ref="A54:H54"/>
    <mergeCell ref="A66:H66"/>
    <mergeCell ref="A67:A68"/>
    <mergeCell ref="B67:F67"/>
    <mergeCell ref="G67:G68"/>
    <mergeCell ref="H67:H68"/>
    <mergeCell ref="A60:H60"/>
    <mergeCell ref="A29:H29"/>
    <mergeCell ref="A38:H38"/>
    <mergeCell ref="A51:H51"/>
    <mergeCell ref="A52:A53"/>
    <mergeCell ref="B52:F52"/>
    <mergeCell ref="G52:G53"/>
    <mergeCell ref="H52:H53"/>
    <mergeCell ref="A45:H45"/>
    <mergeCell ref="A35:H35"/>
    <mergeCell ref="A36:A37"/>
    <mergeCell ref="B36:F36"/>
    <mergeCell ref="G36:G37"/>
    <mergeCell ref="H36:H37"/>
    <mergeCell ref="A155:H155"/>
    <mergeCell ref="A1:H1"/>
    <mergeCell ref="A2:H2"/>
    <mergeCell ref="A3:H3"/>
    <mergeCell ref="A4:A5"/>
    <mergeCell ref="B4:F4"/>
    <mergeCell ref="G4:G5"/>
    <mergeCell ref="H4:H5"/>
    <mergeCell ref="A6:H6"/>
    <mergeCell ref="A19:H19"/>
    <mergeCell ref="A20:A21"/>
    <mergeCell ref="B20:F20"/>
    <mergeCell ref="G20:G21"/>
    <mergeCell ref="H20:H21"/>
    <mergeCell ref="A13:H13"/>
    <mergeCell ref="A22:H22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Таисия К + МО</vt:lpstr>
      <vt:lpstr>Василиса И + МО</vt:lpstr>
      <vt:lpstr>Расул В + ГПД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2023-09-21T08:24:57Z</cp:lastPrinted>
  <dcterms:created xsi:type="dcterms:W3CDTF">2015-06-05T18:19:34Z</dcterms:created>
  <dcterms:modified xsi:type="dcterms:W3CDTF">2023-10-05T10:18:04Z</dcterms:modified>
</cp:coreProperties>
</file>